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19410" windowHeight="10290" tabRatio="874" firstSheet="1" activeTab="1"/>
  </bookViews>
  <sheets>
    <sheet name="dem40" sheetId="95" state="hidden" r:id="rId1"/>
    <sheet name="dem48" sheetId="12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D" localSheetId="0" hidden="1">[1]dem18!#REF!</definedName>
    <definedName name="__123Graph_D" localSheetId="1" hidden="1">[2]DEMAND18!#REF!</definedName>
    <definedName name="__123Graph_D" hidden="1">#REF!</definedName>
    <definedName name="_1234Graph_D" localSheetId="1" hidden="1">#REF!</definedName>
    <definedName name="_1234Graph_D" hidden="1">#REF!</definedName>
    <definedName name="_xlnm._FilterDatabase" localSheetId="0" hidden="1">'dem40'!$A$14:$AD$14</definedName>
    <definedName name="_xlnm._FilterDatabase" localSheetId="1" hidden="1">'dem48'!$A$14:$H$61</definedName>
    <definedName name="_rec1" localSheetId="1">#REF!</definedName>
    <definedName name="_rec1">#REF!</definedName>
    <definedName name="_Regression_Int" localSheetId="0" hidden="1">1</definedName>
    <definedName name="aaaa" localSheetId="1">#REF!</definedName>
    <definedName name="aaaa">#REF!</definedName>
    <definedName name="ab" localSheetId="1">[6]Dem35!#REF!</definedName>
    <definedName name="ab">[6]Dem35!#REF!</definedName>
    <definedName name="ahcap" localSheetId="1">#REF!</definedName>
    <definedName name="ahcap">#REF!</definedName>
    <definedName name="censusrec" localSheetId="1">#REF!</definedName>
    <definedName name="censusrec">#REF!</definedName>
    <definedName name="charged" localSheetId="1">#REF!</definedName>
    <definedName name="charged">#REF!</definedName>
    <definedName name="da" localSheetId="1">#REF!</definedName>
    <definedName name="da">#REF!</definedName>
    <definedName name="dedrec2" localSheetId="1">[8]dem41!#REF!</definedName>
    <definedName name="dedrec2">[8]dem41!#REF!</definedName>
    <definedName name="dem21rec" localSheetId="1">#REF!</definedName>
    <definedName name="dem21rec">#REF!</definedName>
    <definedName name="dfgdh" localSheetId="1">#REF!</definedName>
    <definedName name="dfgdh">#REF!</definedName>
    <definedName name="dopcap" localSheetId="1">#REF!</definedName>
    <definedName name="dopcap">#REF!</definedName>
    <definedName name="dopla21" localSheetId="1">#REF!</definedName>
    <definedName name="dopla21">#REF!</definedName>
    <definedName name="educap" localSheetId="1">'dem48'!#REF!</definedName>
    <definedName name="educationrevenue" localSheetId="1">'dem48'!$F$11:$G$11</definedName>
    <definedName name="ee" localSheetId="1">#REF!</definedName>
    <definedName name="ee">#REF!</definedName>
    <definedName name="fghbb" hidden="1">#REF!</definedName>
    <definedName name="fishcap" localSheetId="0">[3]dem2!$D$657:$L$657</definedName>
    <definedName name="fishcap" localSheetId="1">#REF!</definedName>
    <definedName name="fishcap">#REF!</definedName>
    <definedName name="Fishrev" localSheetId="0">[3]dem2!$D$574:$L$574</definedName>
    <definedName name="Fishrev" localSheetId="1">#REF!</definedName>
    <definedName name="Fishrev">#REF!</definedName>
    <definedName name="fwl" localSheetId="0">#REF!</definedName>
    <definedName name="fwl" localSheetId="1">#REF!</definedName>
    <definedName name="fwl">#REF!</definedName>
    <definedName name="fwlcap" localSheetId="0">#REF!</definedName>
    <definedName name="fwlcap" localSheetId="1">#REF!</definedName>
    <definedName name="fwlcap">#REF!</definedName>
    <definedName name="fwlrec" localSheetId="0">#REF!</definedName>
    <definedName name="fwlrec" localSheetId="1">#REF!</definedName>
    <definedName name="fwlrec">#REF!</definedName>
    <definedName name="housing" localSheetId="0">#REF!</definedName>
    <definedName name="housing" localSheetId="1">#REF!</definedName>
    <definedName name="housing">#REF!</definedName>
    <definedName name="housingcap" localSheetId="0">#REF!</definedName>
    <definedName name="housingcap" localSheetId="1">#REF!</definedName>
    <definedName name="housingcap">#REF!</definedName>
    <definedName name="justice" localSheetId="0">#REF!</definedName>
    <definedName name="justice" localSheetId="1">#REF!</definedName>
    <definedName name="justice">#REF!</definedName>
    <definedName name="justicerec" localSheetId="0">[4]dem21!$E$128:$L$128</definedName>
    <definedName name="justicerec" localSheetId="1">#REF!</definedName>
    <definedName name="justicerec">#REF!</definedName>
    <definedName name="lottery1" localSheetId="1">#REF!</definedName>
    <definedName name="lottery1">#REF!</definedName>
    <definedName name="lr" localSheetId="0">#REF!</definedName>
    <definedName name="lr" localSheetId="1">#REF!</definedName>
    <definedName name="lr">#REF!</definedName>
    <definedName name="lrrec" localSheetId="0">#REF!</definedName>
    <definedName name="lrrec" localSheetId="1">#REF!</definedName>
    <definedName name="lrrec">#REF!</definedName>
    <definedName name="nc" localSheetId="0">#REF!</definedName>
    <definedName name="nc" localSheetId="1">#REF!</definedName>
    <definedName name="nc">#REF!</definedName>
    <definedName name="ncfund" localSheetId="0">#REF!</definedName>
    <definedName name="ncfund" localSheetId="1">#REF!</definedName>
    <definedName name="ncfund">#REF!</definedName>
    <definedName name="ncfund2">[5]dem22!#REF!</definedName>
    <definedName name="ncrec" localSheetId="0">#REF!</definedName>
    <definedName name="ncrec" localSheetId="1">#REF!</definedName>
    <definedName name="ncrec">#REF!</definedName>
    <definedName name="ncrec1" localSheetId="0">#REF!</definedName>
    <definedName name="ncrec1" localSheetId="1">#REF!</definedName>
    <definedName name="ncrec1">#REF!</definedName>
    <definedName name="non_plan">[7]dem39!A1</definedName>
    <definedName name="np" localSheetId="0">'dem40'!$F$53</definedName>
    <definedName name="np" localSheetId="1">#REF!</definedName>
    <definedName name="np">#REF!</definedName>
    <definedName name="Nutrition" localSheetId="1">#REF!</definedName>
    <definedName name="Nutrition">#REF!</definedName>
    <definedName name="oges" localSheetId="1">#REF!</definedName>
    <definedName name="oges">#REF!</definedName>
    <definedName name="pension" localSheetId="1">#REF!</definedName>
    <definedName name="pension">#REF!</definedName>
    <definedName name="_xlnm.Print_Area" localSheetId="0">'dem40'!$A$1:$H$61</definedName>
    <definedName name="_xlnm.Print_Area" localSheetId="1">'dem48'!$A$1:$H$66</definedName>
    <definedName name="_xlnm.Print_Titles" localSheetId="0">'dem40'!$12:$14</definedName>
    <definedName name="_xlnm.Print_Titles" localSheetId="1">'dem48'!$12:$14</definedName>
    <definedName name="pw" localSheetId="1">#REF!</definedName>
    <definedName name="pw">#REF!</definedName>
    <definedName name="pwcap" localSheetId="1">#REF!</definedName>
    <definedName name="pwcap">#REF!</definedName>
    <definedName name="rec" localSheetId="1">#REF!</definedName>
    <definedName name="rec">#REF!</definedName>
    <definedName name="reform" localSheetId="1">#REF!</definedName>
    <definedName name="reform">#REF!</definedName>
    <definedName name="revise" localSheetId="0">'dem40'!$D$79:$J$79</definedName>
    <definedName name="revise" localSheetId="1">'dem48'!#REF!</definedName>
    <definedName name="revise">[9]dem47!#REF!</definedName>
    <definedName name="scst" localSheetId="1">#REF!</definedName>
    <definedName name="scst">#REF!</definedName>
    <definedName name="sgs" localSheetId="1">#REF!</definedName>
    <definedName name="sgs">#REF!</definedName>
    <definedName name="sgsrec" localSheetId="1">#REF!</definedName>
    <definedName name="sgsrec">#REF!</definedName>
    <definedName name="SocialSecurity" localSheetId="1">#REF!</definedName>
    <definedName name="SocialSecurity">#REF!</definedName>
    <definedName name="socialwelfare" localSheetId="1">#REF!</definedName>
    <definedName name="socialwelfare">#REF!</definedName>
    <definedName name="spfrd" localSheetId="1">#REF!</definedName>
    <definedName name="spfrd">#REF!</definedName>
    <definedName name="sss" localSheetId="0">#REF!</definedName>
    <definedName name="sss" localSheetId="1">#REF!</definedName>
    <definedName name="sss">#REF!</definedName>
    <definedName name="summary" localSheetId="0">'dem40'!$D$72:$J$72</definedName>
    <definedName name="summary" localSheetId="1">'dem48'!#REF!</definedName>
    <definedName name="swc" localSheetId="1">#REF!</definedName>
    <definedName name="swc">#REF!</definedName>
    <definedName name="swc_" localSheetId="1">#REF!</definedName>
    <definedName name="swc_">#REF!</definedName>
    <definedName name="tax" localSheetId="1">#REF!</definedName>
    <definedName name="tax">#REF!</definedName>
    <definedName name="Tourism" localSheetId="0">'dem40'!$D$31:$G$31</definedName>
    <definedName name="tourismcap" localSheetId="0">'dem40'!$D$51:$G$51</definedName>
    <definedName name="tourismrec" localSheetId="0">'dem40'!$D$68:$M$68</definedName>
    <definedName name="tourismRevenue" localSheetId="0">'dem40'!$E$10:$G$10</definedName>
    <definedName name="trec" localSheetId="0">'dem40'!#REF!</definedName>
    <definedName name="udhd" localSheetId="1">#REF!</definedName>
    <definedName name="udhd">#REF!</definedName>
    <definedName name="urbancap" localSheetId="1">#REF!</definedName>
    <definedName name="urbancap">#REF!</definedName>
    <definedName name="Voted" localSheetId="0">'dem40'!$E$10:$G$10</definedName>
    <definedName name="Voted" localSheetId="1">#REF!</definedName>
    <definedName name="Voted">#REF!</definedName>
    <definedName name="wasws" localSheetId="1">#REF!</definedName>
    <definedName name="wasws">#REF!</definedName>
    <definedName name="water" localSheetId="1">#REF!</definedName>
    <definedName name="water">#REF!</definedName>
    <definedName name="watercap" localSheetId="1">#REF!</definedName>
    <definedName name="watercap">#REF!</definedName>
    <definedName name="welfarecap" localSheetId="1">#REF!</definedName>
    <definedName name="welfarecap">#REF!</definedName>
    <definedName name="Z_239EE218_578E_4317_BEED_14D5D7089E27_.wvu.Cols" localSheetId="0" hidden="1">'dem40'!#REF!</definedName>
    <definedName name="Z_239EE218_578E_4317_BEED_14D5D7089E27_.wvu.Cols" localSheetId="1" hidden="1">'dem48'!#REF!</definedName>
    <definedName name="Z_239EE218_578E_4317_BEED_14D5D7089E27_.wvu.FilterData" localSheetId="0" hidden="1">'dem40'!$A$1:$M$53</definedName>
    <definedName name="Z_239EE218_578E_4317_BEED_14D5D7089E27_.wvu.FilterData" localSheetId="1" hidden="1">'dem48'!$A$1:$H$18</definedName>
    <definedName name="Z_239EE218_578E_4317_BEED_14D5D7089E27_.wvu.PrintArea" localSheetId="0" hidden="1">'dem40'!$A$1:$M$53</definedName>
    <definedName name="Z_239EE218_578E_4317_BEED_14D5D7089E27_.wvu.PrintArea" localSheetId="1" hidden="1">'dem48'!$A$1:$H$18</definedName>
    <definedName name="Z_239EE218_578E_4317_BEED_14D5D7089E27_.wvu.PrintTitles" localSheetId="0" hidden="1">'dem40'!$12:$14</definedName>
    <definedName name="Z_239EE218_578E_4317_BEED_14D5D7089E27_.wvu.PrintTitles" localSheetId="1" hidden="1">'dem48'!$12:$14</definedName>
    <definedName name="Z_302A3EA3_AE96_11D5_A646_0050BA3D7AFD_.wvu.Cols" localSheetId="0" hidden="1">'dem40'!#REF!</definedName>
    <definedName name="Z_302A3EA3_AE96_11D5_A646_0050BA3D7AFD_.wvu.Cols" localSheetId="1" hidden="1">'dem48'!#REF!</definedName>
    <definedName name="Z_302A3EA3_AE96_11D5_A646_0050BA3D7AFD_.wvu.FilterData" localSheetId="0" hidden="1">'dem40'!$A$1:$M$53</definedName>
    <definedName name="Z_302A3EA3_AE96_11D5_A646_0050BA3D7AFD_.wvu.FilterData" localSheetId="1" hidden="1">'dem48'!$A$1:$H$18</definedName>
    <definedName name="Z_302A3EA3_AE96_11D5_A646_0050BA3D7AFD_.wvu.PrintArea" localSheetId="0" hidden="1">'dem40'!$A$1:$M$53</definedName>
    <definedName name="Z_302A3EA3_AE96_11D5_A646_0050BA3D7AFD_.wvu.PrintArea" localSheetId="1" hidden="1">'dem48'!$A$1:$H$18</definedName>
    <definedName name="Z_302A3EA3_AE96_11D5_A646_0050BA3D7AFD_.wvu.PrintTitles" localSheetId="0" hidden="1">'dem40'!$12:$14</definedName>
    <definedName name="Z_302A3EA3_AE96_11D5_A646_0050BA3D7AFD_.wvu.PrintTitles" localSheetId="1" hidden="1">'dem48'!$12:$14</definedName>
    <definedName name="Z_36DBA021_0ECB_11D4_8064_004005726899_.wvu.Cols" localSheetId="0" hidden="1">'dem40'!#REF!</definedName>
    <definedName name="Z_36DBA021_0ECB_11D4_8064_004005726899_.wvu.Cols" localSheetId="1" hidden="1">'dem48'!#REF!</definedName>
    <definedName name="Z_36DBA021_0ECB_11D4_8064_004005726899_.wvu.FilterData" localSheetId="0" hidden="1">'dem40'!$C$16:$C$53</definedName>
    <definedName name="Z_36DBA021_0ECB_11D4_8064_004005726899_.wvu.FilterData" localSheetId="1" hidden="1">'dem48'!#REF!</definedName>
    <definedName name="Z_36DBA021_0ECB_11D4_8064_004005726899_.wvu.PrintArea" localSheetId="0" hidden="1">'dem40'!$A$1:$M$53</definedName>
    <definedName name="Z_36DBA021_0ECB_11D4_8064_004005726899_.wvu.PrintArea" localSheetId="1" hidden="1">'dem48'!$A$1:$H$14</definedName>
    <definedName name="Z_36DBA021_0ECB_11D4_8064_004005726899_.wvu.PrintTitles" localSheetId="0" hidden="1">'dem40'!$12:$14</definedName>
    <definedName name="Z_36DBA021_0ECB_11D4_8064_004005726899_.wvu.PrintTitles" localSheetId="1" hidden="1">'dem48'!$12:$14</definedName>
    <definedName name="Z_93EBE921_AE91_11D5_8685_004005726899_.wvu.Cols" localSheetId="0" hidden="1">'dem40'!#REF!</definedName>
    <definedName name="Z_93EBE921_AE91_11D5_8685_004005726899_.wvu.Cols" localSheetId="1" hidden="1">'dem48'!#REF!</definedName>
    <definedName name="Z_93EBE921_AE91_11D5_8685_004005726899_.wvu.FilterData" localSheetId="0" hidden="1">'dem40'!$C$16:$C$53</definedName>
    <definedName name="Z_93EBE921_AE91_11D5_8685_004005726899_.wvu.FilterData" localSheetId="1" hidden="1">'dem48'!#REF!</definedName>
    <definedName name="Z_93EBE921_AE91_11D5_8685_004005726899_.wvu.PrintArea" localSheetId="0" hidden="1">'dem40'!$A$1:$M$53</definedName>
    <definedName name="Z_93EBE921_AE91_11D5_8685_004005726899_.wvu.PrintArea" localSheetId="1" hidden="1">'dem48'!$A$1:$H$14</definedName>
    <definedName name="Z_93EBE921_AE91_11D5_8685_004005726899_.wvu.PrintTitles" localSheetId="0" hidden="1">'dem40'!$12:$14</definedName>
    <definedName name="Z_93EBE921_AE91_11D5_8685_004005726899_.wvu.PrintTitles" localSheetId="1" hidden="1">'dem48'!$12:$14</definedName>
    <definedName name="Z_94DA79C1_0FDE_11D5_9579_000021DAEEA2_.wvu.Cols" localSheetId="0" hidden="1">'dem40'!#REF!</definedName>
    <definedName name="Z_94DA79C1_0FDE_11D5_9579_000021DAEEA2_.wvu.Cols" localSheetId="1" hidden="1">'dem48'!#REF!</definedName>
    <definedName name="Z_94DA79C1_0FDE_11D5_9579_000021DAEEA2_.wvu.FilterData" localSheetId="0" hidden="1">'dem40'!$C$16:$C$53</definedName>
    <definedName name="Z_94DA79C1_0FDE_11D5_9579_000021DAEEA2_.wvu.FilterData" localSheetId="1" hidden="1">'dem48'!#REF!</definedName>
    <definedName name="Z_94DA79C1_0FDE_11D5_9579_000021DAEEA2_.wvu.PrintArea" localSheetId="0" hidden="1">'dem40'!$A$1:$M$53</definedName>
    <definedName name="Z_94DA79C1_0FDE_11D5_9579_000021DAEEA2_.wvu.PrintArea" localSheetId="1" hidden="1">'dem48'!$A$1:$H$14</definedName>
    <definedName name="Z_94DA79C1_0FDE_11D5_9579_000021DAEEA2_.wvu.PrintTitles" localSheetId="0" hidden="1">'dem40'!$12:$14</definedName>
    <definedName name="Z_94DA79C1_0FDE_11D5_9579_000021DAEEA2_.wvu.PrintTitles" localSheetId="1" hidden="1">'dem48'!$12:$14</definedName>
    <definedName name="Z_B4CB0972_161F_11D5_8064_004005726899_.wvu.FilterData" localSheetId="0" hidden="1">'dem40'!$C$16:$C$53</definedName>
    <definedName name="Z_B4CB098C_161F_11D5_8064_004005726899_.wvu.FilterData" localSheetId="0" hidden="1">'dem40'!$C$16:$C$53</definedName>
    <definedName name="Z_B4CB098E_161F_11D5_8064_004005726899_.wvu.FilterData" localSheetId="0" hidden="1">'dem40'!$C$16:$C$53</definedName>
    <definedName name="Z_B4CB0997_161F_11D5_8064_004005726899_.wvu.FilterData" localSheetId="1" hidden="1">'dem48'!#REF!</definedName>
    <definedName name="Z_B4CB099E_161F_11D5_8064_004005726899_.wvu.FilterData" localSheetId="0" hidden="1">'dem40'!$C$16:$C$53</definedName>
    <definedName name="Z_C868F8C3_16D7_11D5_A68D_81D6213F5331_.wvu.Cols" localSheetId="0" hidden="1">'dem40'!#REF!</definedName>
    <definedName name="Z_C868F8C3_16D7_11D5_A68D_81D6213F5331_.wvu.Cols" localSheetId="1" hidden="1">'dem48'!#REF!</definedName>
    <definedName name="Z_C868F8C3_16D7_11D5_A68D_81D6213F5331_.wvu.FilterData" localSheetId="0" hidden="1">'dem40'!$C$16:$C$53</definedName>
    <definedName name="Z_C868F8C3_16D7_11D5_A68D_81D6213F5331_.wvu.FilterData" localSheetId="1" hidden="1">'dem48'!#REF!</definedName>
    <definedName name="Z_C868F8C3_16D7_11D5_A68D_81D6213F5331_.wvu.PrintArea" localSheetId="0" hidden="1">'dem40'!$A$1:$M$53</definedName>
    <definedName name="Z_C868F8C3_16D7_11D5_A68D_81D6213F5331_.wvu.PrintArea" localSheetId="1" hidden="1">'dem48'!$A$1:$H$14</definedName>
    <definedName name="Z_C868F8C3_16D7_11D5_A68D_81D6213F5331_.wvu.PrintTitles" localSheetId="0" hidden="1">'dem40'!$12:$14</definedName>
    <definedName name="Z_C868F8C3_16D7_11D5_A68D_81D6213F5331_.wvu.PrintTitles" localSheetId="1" hidden="1">'dem48'!$12:$14</definedName>
    <definedName name="Z_E5DF37BD_125C_11D5_8DC4_D0F5D88B3549_.wvu.Cols" localSheetId="0" hidden="1">'dem40'!#REF!</definedName>
    <definedName name="Z_E5DF37BD_125C_11D5_8DC4_D0F5D88B3549_.wvu.Cols" localSheetId="1" hidden="1">'dem48'!#REF!</definedName>
    <definedName name="Z_E5DF37BD_125C_11D5_8DC4_D0F5D88B3549_.wvu.FilterData" localSheetId="0" hidden="1">'dem40'!$C$16:$C$53</definedName>
    <definedName name="Z_E5DF37BD_125C_11D5_8DC4_D0F5D88B3549_.wvu.FilterData" localSheetId="1" hidden="1">'dem48'!#REF!</definedName>
    <definedName name="Z_E5DF37BD_125C_11D5_8DC4_D0F5D88B3549_.wvu.PrintArea" localSheetId="0" hidden="1">'dem40'!$A$1:$M$53</definedName>
    <definedName name="Z_E5DF37BD_125C_11D5_8DC4_D0F5D88B3549_.wvu.PrintArea" localSheetId="1" hidden="1">'dem48'!$A$1:$H$14</definedName>
    <definedName name="Z_E5DF37BD_125C_11D5_8DC4_D0F5D88B3549_.wvu.PrintTitles" localSheetId="0" hidden="1">'dem40'!$12:$14</definedName>
    <definedName name="Z_E5DF37BD_125C_11D5_8DC4_D0F5D88B3549_.wvu.PrintTitles" localSheetId="1" hidden="1">'dem48'!$12:$14</definedName>
    <definedName name="Z_F8ADACC1_164E_11D6_B603_000021DAEEA2_.wvu.Cols" localSheetId="0" hidden="1">'dem40'!#REF!</definedName>
    <definedName name="Z_F8ADACC1_164E_11D6_B603_000021DAEEA2_.wvu.Cols" localSheetId="1" hidden="1">'dem48'!#REF!</definedName>
    <definedName name="Z_F8ADACC1_164E_11D6_B603_000021DAEEA2_.wvu.FilterData" localSheetId="0" hidden="1">'dem40'!$C$16:$C$53</definedName>
    <definedName name="Z_F8ADACC1_164E_11D6_B603_000021DAEEA2_.wvu.FilterData" localSheetId="1" hidden="1">'dem48'!#REF!</definedName>
    <definedName name="Z_F8ADACC1_164E_11D6_B603_000021DAEEA2_.wvu.PrintArea" localSheetId="0" hidden="1">'dem40'!$A$1:$M$53</definedName>
    <definedName name="Z_F8ADACC1_164E_11D6_B603_000021DAEEA2_.wvu.PrintArea" localSheetId="1" hidden="1">'dem48'!$A$1:$H$18</definedName>
    <definedName name="Z_F8ADACC1_164E_11D6_B603_000021DAEEA2_.wvu.PrintTitles" localSheetId="0" hidden="1">'dem40'!$12:$14</definedName>
    <definedName name="Z_F8ADACC1_164E_11D6_B603_000021DAEEA2_.wvu.PrintTitles" localSheetId="1" hidden="1">'dem48'!$12:$14</definedName>
  </definedNames>
  <calcPr calcId="124519"/>
  <customWorkbookViews>
    <customWorkbookView name="Mahendra - Personal View" guid="{CBFC2224-D3AC-4AA3-8CE4-B555FCF23158}" mergeInterval="0" personalView="1" maximized="1" xWindow="1" yWindow="1" windowWidth="1366" windowHeight="538" tabRatio="722" activeSheetId="2"/>
    <customWorkbookView name="aruni - Personal View" guid="{E4E8F753-76B4-42E1-AD26-8B3589CB8A4B}" mergeInterval="0" personalView="1" maximized="1" windowWidth="1276" windowHeight="495" tabRatio="722" activeSheetId="31"/>
    <customWorkbookView name="Manisha - Personal View" guid="{0A01029B-7B3B-461F-BED3-37847DEE34DD}" mergeInterval="0" personalView="1" maximized="1" xWindow="1" yWindow="1" windowWidth="1024" windowHeight="506" tabRatio="722" activeSheetId="24"/>
    <customWorkbookView name="karma - Personal View" guid="{7CE36697-C418-4ED3-BCF0-EA686CB40E87}" mergeInterval="0" personalView="1" maximized="1" windowWidth="1020" windowHeight="596" activeSheetId="49"/>
    <customWorkbookView name="hemlal - Personal View" guid="{63DB0950-E90F-4380-862C-985B5EB19119}" mergeInterval="0" personalView="1" maximized="1" windowWidth="1276" windowHeight="852" activeSheetId="22"/>
    <customWorkbookView name="Administrator - Personal View" guid="{F13B090A-ECDA-4418-9F13-644A873400E7}" mergeInterval="0" personalView="1" maximized="1" windowWidth="1020" windowHeight="652" activeSheetId="12"/>
    <customWorkbookView name="lenovo - Personal View" guid="{BDCF7345-18B1-4C88-89F2-E67F940CDF85}" mergeInterval="0" personalView="1" maximized="1" xWindow="1" yWindow="1" windowWidth="1280" windowHeight="528" tabRatio="722" activeSheetId="9"/>
    <customWorkbookView name="sonam - Personal View" guid="{44B5F5DE-C96C-4269-969A-574D4EEEEEF5}" mergeInterval="0" personalView="1" maximized="1" xWindow="1" yWindow="1" windowWidth="1280" windowHeight="454" activeSheetId="1"/>
  </customWorkbookViews>
</workbook>
</file>

<file path=xl/calcChain.xml><?xml version="1.0" encoding="utf-8"?>
<calcChain xmlns="http://schemas.openxmlformats.org/spreadsheetml/2006/main">
  <c r="F41" i="95"/>
  <c r="F42" s="1"/>
  <c r="F43" s="1"/>
  <c r="D63" l="1"/>
  <c r="E28"/>
  <c r="G26"/>
  <c r="G27"/>
  <c r="E41"/>
  <c r="E42" s="1"/>
  <c r="E43" s="1"/>
  <c r="G40"/>
  <c r="G23"/>
  <c r="G24"/>
  <c r="G25"/>
  <c r="G6" l="1"/>
  <c r="G21" l="1"/>
  <c r="G22"/>
  <c r="F28"/>
  <c r="F29" s="1"/>
  <c r="F30" s="1"/>
  <c r="F31" s="1"/>
  <c r="F32" s="1"/>
  <c r="E29"/>
  <c r="E30" s="1"/>
  <c r="E31" s="1"/>
  <c r="G47"/>
  <c r="E48"/>
  <c r="E49" s="1"/>
  <c r="F48"/>
  <c r="F49" s="1"/>
  <c r="G28" l="1"/>
  <c r="G41"/>
  <c r="G42" s="1"/>
  <c r="G43" s="1"/>
  <c r="G29"/>
  <c r="G30" s="1"/>
  <c r="G31" s="1"/>
  <c r="G32" s="1"/>
  <c r="E8" s="1"/>
  <c r="G48"/>
  <c r="G49" s="1"/>
  <c r="E9" l="1"/>
  <c r="F50"/>
  <c r="F51" s="1"/>
  <c r="F52" s="1"/>
  <c r="E50"/>
  <c r="E51" s="1"/>
  <c r="E52" s="1"/>
  <c r="E63"/>
  <c r="E32"/>
  <c r="G50"/>
  <c r="G51" s="1"/>
  <c r="G52" s="1"/>
  <c r="F8" s="1"/>
  <c r="F9" l="1"/>
  <c r="G9" s="1"/>
  <c r="G8"/>
  <c r="F53"/>
  <c r="G63"/>
  <c r="G53"/>
  <c r="E53"/>
</calcChain>
</file>

<file path=xl/sharedStrings.xml><?xml version="1.0" encoding="utf-8"?>
<sst xmlns="http://schemas.openxmlformats.org/spreadsheetml/2006/main" count="303" uniqueCount="140">
  <si>
    <t>REVENUE</t>
  </si>
  <si>
    <t>CAPITAL</t>
  </si>
  <si>
    <t>I.</t>
  </si>
  <si>
    <t>Original Grant</t>
  </si>
  <si>
    <t>II.</t>
  </si>
  <si>
    <t>Supplementary estimate</t>
  </si>
  <si>
    <t>CAPITAL SECTION</t>
  </si>
  <si>
    <t>(Original plus 1st Supplementary)</t>
  </si>
  <si>
    <t>III.</t>
  </si>
  <si>
    <t>Sub-Head under which this Supplementary Grant will be accounted for :-</t>
  </si>
  <si>
    <t>Major/Sub-Major/Minor/Sub/Detailed Heads</t>
  </si>
  <si>
    <t>Capital Outlay on Tourism</t>
  </si>
  <si>
    <t>NON-PLAN</t>
  </si>
  <si>
    <t>CSS</t>
  </si>
  <si>
    <t>General</t>
  </si>
  <si>
    <t>Construction</t>
  </si>
  <si>
    <t>Tourism</t>
  </si>
  <si>
    <t>Total</t>
  </si>
  <si>
    <t>Voted</t>
  </si>
  <si>
    <t>PLAN</t>
  </si>
  <si>
    <t>Non-Plan</t>
  </si>
  <si>
    <t>REVENUE SECTION</t>
  </si>
  <si>
    <t>M.H.</t>
  </si>
  <si>
    <t>Head Office Establishment</t>
  </si>
  <si>
    <t>NEC</t>
  </si>
  <si>
    <t>State Plan</t>
  </si>
  <si>
    <t>C.S.S</t>
  </si>
  <si>
    <t>MS</t>
  </si>
  <si>
    <t>MSS</t>
  </si>
  <si>
    <t>DS</t>
  </si>
  <si>
    <t xml:space="preserve">% </t>
  </si>
  <si>
    <t>Disc %</t>
  </si>
  <si>
    <t>Tourist Infrastructure</t>
  </si>
  <si>
    <t>DEMAND NO. 40</t>
  </si>
  <si>
    <t>TOURISM AND CIVIL AVIATION</t>
  </si>
  <si>
    <t>Tourist Centre</t>
  </si>
  <si>
    <t>Development Projects</t>
  </si>
  <si>
    <t>-</t>
  </si>
  <si>
    <r>
      <t>(</t>
    </r>
    <r>
      <rPr>
        <i/>
        <sz val="10"/>
        <rFont val="Rupee Foradian"/>
        <family val="2"/>
      </rPr>
      <t>`</t>
    </r>
    <r>
      <rPr>
        <i/>
        <sz val="10"/>
        <rFont val="Times New Roman"/>
        <family val="1"/>
      </rPr>
      <t xml:space="preserve"> in thousand)</t>
    </r>
  </si>
  <si>
    <t>NP-State Sector</t>
  </si>
  <si>
    <t>Normal</t>
  </si>
  <si>
    <t>State Earmarked</t>
  </si>
  <si>
    <t>Plan-Central Sector</t>
  </si>
  <si>
    <t>of the amount now required</t>
  </si>
  <si>
    <t>Plan-State Sector</t>
  </si>
  <si>
    <t>State Normal</t>
  </si>
  <si>
    <t>TOTAL</t>
  </si>
  <si>
    <t xml:space="preserve">NON-PLAN </t>
  </si>
  <si>
    <t xml:space="preserve">Infrastructure Development for Destinations and Circuits </t>
  </si>
  <si>
    <t>SCHEME 1</t>
  </si>
  <si>
    <t>SCHEME 2</t>
  </si>
  <si>
    <t>Social Security &amp; Welfare</t>
  </si>
  <si>
    <t>State Share of NEC</t>
  </si>
  <si>
    <t>63.00.72</t>
  </si>
  <si>
    <t>61.00.76</t>
  </si>
  <si>
    <t>Social Welfare</t>
  </si>
  <si>
    <t>Child Welfare</t>
  </si>
  <si>
    <t>Welfare of Aged, Infirm &amp; Destitute</t>
  </si>
  <si>
    <t>Capital Outlay on Social Security and 
Welfare</t>
  </si>
  <si>
    <t>Tourist Accommodation</t>
  </si>
  <si>
    <t>Promotion and Publicity</t>
  </si>
  <si>
    <t>Tourism Development Activities</t>
  </si>
  <si>
    <t>Tourist Fair &amp; Festival</t>
  </si>
  <si>
    <t>Tourist Fairs &amp; Festival</t>
  </si>
  <si>
    <t>63.00.73</t>
  </si>
  <si>
    <t>Publicity</t>
  </si>
  <si>
    <t>4011002027</t>
  </si>
  <si>
    <t>State Share for Centrally Sponsored 
Schemes and ADB</t>
  </si>
  <si>
    <t>State Share for Centrally Sponsored Schemes</t>
  </si>
  <si>
    <t>See page 29 of Vol IV of the Demand for Grants for 2016-17</t>
  </si>
  <si>
    <t>The Supplementary is required for:</t>
  </si>
  <si>
    <t>*</t>
  </si>
  <si>
    <t xml:space="preserve"> (c)</t>
  </si>
  <si>
    <t>Matching State Share for Central Schemes.</t>
  </si>
  <si>
    <t>63.00.94</t>
  </si>
  <si>
    <t>63.00.95</t>
  </si>
  <si>
    <t>63.00.96</t>
  </si>
  <si>
    <t>World Tourism Day ( Central Share)</t>
  </si>
  <si>
    <t xml:space="preserve"> (b)</t>
  </si>
  <si>
    <t>50.81.92</t>
  </si>
  <si>
    <t>Tourist Wayside Amenity, Toilets for all age and differently abled along en-route Nathula in East Sikkim ( Central Share)</t>
  </si>
  <si>
    <t>Implementation of Schemes under Centrally Sponsored Schemes</t>
  </si>
  <si>
    <t>63.00.97</t>
  </si>
  <si>
    <t>63.00.98</t>
  </si>
  <si>
    <t>Yoga Shivir</t>
  </si>
  <si>
    <t>Participation in Destination North East 
( Central Share)</t>
  </si>
  <si>
    <t xml:space="preserve"> (a)</t>
  </si>
  <si>
    <t xml:space="preserve"> (b) </t>
  </si>
  <si>
    <t xml:space="preserve"> (d)</t>
  </si>
  <si>
    <t xml:space="preserve"> (e)</t>
  </si>
  <si>
    <t>Organising Yoga Shivir</t>
  </si>
  <si>
    <t xml:space="preserve"> (f)</t>
  </si>
  <si>
    <t>Implementation of Externally Aided Project</t>
  </si>
  <si>
    <t>Fair, Festivals and Publicity</t>
  </si>
  <si>
    <t>(*) New Sub-head</t>
  </si>
  <si>
    <t>View Points at Vantage Location</t>
  </si>
  <si>
    <t>Participation in Destination North East          (State Share)</t>
  </si>
  <si>
    <t>World Tourism Day</t>
  </si>
  <si>
    <t>4012053025</t>
  </si>
  <si>
    <t>Destination North-East</t>
  </si>
  <si>
    <t>4012053024</t>
  </si>
  <si>
    <t>4011002048</t>
  </si>
  <si>
    <t>4011002049</t>
  </si>
  <si>
    <t>4011002050</t>
  </si>
  <si>
    <t>Infrastructure Development for Destinations and Circuits</t>
  </si>
  <si>
    <t>Tourist Wayside Amenity, Toilets for all age and differently abled along en-route Nathula in East Sikkim</t>
  </si>
  <si>
    <t>4030094125</t>
  </si>
  <si>
    <t>Integrated Child Protection Scheme (ICPS)</t>
  </si>
  <si>
    <t>Women's Welfare</t>
  </si>
  <si>
    <t>Mission- VATSALYA</t>
  </si>
  <si>
    <t>Other Revenue Expenditure</t>
  </si>
  <si>
    <t>Buildings and Structures</t>
  </si>
  <si>
    <t>67.00.49</t>
  </si>
  <si>
    <t>68.00.49</t>
  </si>
  <si>
    <t>(Original plus Supplementary)</t>
  </si>
  <si>
    <t>Capital Outlay on Social Security and Welfare</t>
  </si>
  <si>
    <t>DEMAND NO. 48</t>
  </si>
  <si>
    <t>WOMEN AND CHILD DEVELOPMENT</t>
  </si>
  <si>
    <t>See page 405 of the Demand for Grants for 2023-24</t>
  </si>
  <si>
    <t>67.60.72</t>
  </si>
  <si>
    <t>Integrated Child Protection Scheme (ICPS) (State Share)</t>
  </si>
  <si>
    <t>AAMA Scheme</t>
  </si>
  <si>
    <t>Welfare of Senior Citizens</t>
  </si>
  <si>
    <t>Welfare of Aged, Infirm and Destitute</t>
  </si>
  <si>
    <t>(a)</t>
  </si>
  <si>
    <t>(b)</t>
  </si>
  <si>
    <t>Implementation of Central Schemes</t>
  </si>
  <si>
    <t>New Head</t>
  </si>
  <si>
    <t>Old Age Home and Composite Centre at Mangan</t>
  </si>
  <si>
    <t>44.54.72</t>
  </si>
  <si>
    <t>67.60.73</t>
  </si>
  <si>
    <t>67.60.74</t>
  </si>
  <si>
    <t>67.60.75</t>
  </si>
  <si>
    <t>Capital Assets</t>
  </si>
  <si>
    <t>Swachata Action Plan</t>
  </si>
  <si>
    <t>National Action Plan for Senior Citizens</t>
  </si>
  <si>
    <t>State Share for Implementation of Central Schemes</t>
  </si>
  <si>
    <t>(Rs in thousand)</t>
  </si>
  <si>
    <t>Non institutional Care Sponsorship/Foster Care/After Care</t>
  </si>
  <si>
    <t>This supplementary is required for:-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</si>
</sst>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k_r_-;\-* #,##0.00\ _k_r_-;_-* &quot;-&quot;??\ _k_r_-;_-@_-"/>
    <numFmt numFmtId="168" formatCode="0#"/>
    <numFmt numFmtId="172" formatCode="00000#"/>
    <numFmt numFmtId="176" formatCode="00.000"/>
    <numFmt numFmtId="181" formatCode="0;[Red]0"/>
    <numFmt numFmtId="184" formatCode="00#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  <font>
      <i/>
      <sz val="10"/>
      <name val="Rupee Foradi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5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7" fillId="0" borderId="0"/>
    <xf numFmtId="0" fontId="1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 applyAlignment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6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08">
    <xf numFmtId="0" fontId="0" fillId="0" borderId="0" xfId="0"/>
    <xf numFmtId="0" fontId="23" fillId="0" borderId="0" xfId="0" applyFont="1"/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3" fillId="0" borderId="10" xfId="0" applyFont="1" applyBorder="1"/>
    <xf numFmtId="0" fontId="22" fillId="0" borderId="10" xfId="0" applyFont="1" applyBorder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right"/>
    </xf>
    <xf numFmtId="0" fontId="23" fillId="0" borderId="13" xfId="0" applyFont="1" applyBorder="1" applyAlignment="1">
      <alignment horizontal="right"/>
    </xf>
    <xf numFmtId="0" fontId="22" fillId="0" borderId="13" xfId="0" applyFont="1" applyBorder="1" applyAlignment="1">
      <alignment horizontal="right"/>
    </xf>
    <xf numFmtId="0" fontId="32" fillId="0" borderId="0" xfId="44" applyFont="1"/>
    <xf numFmtId="0" fontId="32" fillId="0" borderId="0" xfId="49" applyFont="1" applyAlignment="1"/>
    <xf numFmtId="0" fontId="22" fillId="0" borderId="14" xfId="45" applyFont="1" applyBorder="1" applyAlignment="1">
      <alignment horizontal="center" vertical="center" wrapText="1"/>
    </xf>
    <xf numFmtId="0" fontId="32" fillId="0" borderId="0" xfId="49" applyFont="1"/>
    <xf numFmtId="0" fontId="22" fillId="0" borderId="13" xfId="0" applyFont="1" applyBorder="1" applyAlignment="1">
      <alignment horizontal="center"/>
    </xf>
    <xf numFmtId="0" fontId="23" fillId="0" borderId="0" xfId="59" applyNumberFormat="1" applyFont="1" applyFill="1" applyBorder="1" applyAlignment="1" applyProtection="1">
      <alignment horizontal="right" wrapText="1"/>
    </xf>
    <xf numFmtId="43" fontId="23" fillId="0" borderId="0" xfId="59" applyFont="1" applyFill="1" applyBorder="1" applyAlignment="1" applyProtection="1">
      <alignment horizontal="right" wrapText="1"/>
    </xf>
    <xf numFmtId="0" fontId="23" fillId="0" borderId="10" xfId="59" applyNumberFormat="1" applyFont="1" applyFill="1" applyBorder="1" applyAlignment="1" applyProtection="1">
      <alignment horizontal="right" wrapText="1"/>
    </xf>
    <xf numFmtId="0" fontId="23" fillId="0" borderId="11" xfId="59" applyNumberFormat="1" applyFont="1" applyFill="1" applyBorder="1" applyAlignment="1" applyProtection="1">
      <alignment horizontal="right" wrapText="1"/>
    </xf>
    <xf numFmtId="0" fontId="23" fillId="0" borderId="0" xfId="59" applyNumberFormat="1" applyFont="1" applyFill="1" applyBorder="1" applyAlignment="1" applyProtection="1">
      <alignment horizontal="right"/>
    </xf>
    <xf numFmtId="43" fontId="23" fillId="0" borderId="0" xfId="59" applyFont="1" applyFill="1" applyBorder="1" applyAlignment="1">
      <alignment horizontal="right" wrapText="1"/>
    </xf>
    <xf numFmtId="0" fontId="23" fillId="0" borderId="0" xfId="59" applyNumberFormat="1" applyFont="1" applyFill="1" applyBorder="1" applyAlignment="1">
      <alignment horizontal="right" wrapText="1"/>
    </xf>
    <xf numFmtId="0" fontId="32" fillId="0" borderId="0" xfId="48" applyFont="1"/>
    <xf numFmtId="0" fontId="32" fillId="0" borderId="11" xfId="48" applyFont="1" applyBorder="1" applyAlignment="1">
      <alignment vertical="top"/>
    </xf>
    <xf numFmtId="49" fontId="32" fillId="0" borderId="11" xfId="48" applyNumberFormat="1" applyFont="1" applyBorder="1" applyAlignment="1">
      <alignment horizontal="center" vertical="top"/>
    </xf>
    <xf numFmtId="0" fontId="32" fillId="0" borderId="11" xfId="48" applyFont="1" applyBorder="1"/>
    <xf numFmtId="49" fontId="32" fillId="0" borderId="11" xfId="48" applyNumberFormat="1" applyFont="1" applyBorder="1" applyAlignment="1">
      <alignment horizontal="center"/>
    </xf>
    <xf numFmtId="0" fontId="32" fillId="0" borderId="0" xfId="59" applyNumberFormat="1" applyFont="1" applyFill="1" applyAlignment="1" applyProtection="1">
      <alignment horizontal="right" wrapText="1"/>
    </xf>
    <xf numFmtId="0" fontId="32" fillId="0" borderId="10" xfId="59" applyNumberFormat="1" applyFont="1" applyFill="1" applyBorder="1" applyAlignment="1" applyProtection="1">
      <alignment horizontal="right" wrapText="1"/>
    </xf>
    <xf numFmtId="0" fontId="32" fillId="0" borderId="0" xfId="59" applyNumberFormat="1" applyFont="1" applyFill="1" applyBorder="1" applyAlignment="1" applyProtection="1">
      <alignment horizontal="right" wrapText="1"/>
    </xf>
    <xf numFmtId="43" fontId="32" fillId="0" borderId="0" xfId="59" applyFont="1" applyFill="1" applyBorder="1" applyAlignment="1" applyProtection="1">
      <alignment horizontal="right" wrapText="1"/>
    </xf>
    <xf numFmtId="43" fontId="32" fillId="0" borderId="11" xfId="59" applyFont="1" applyFill="1" applyBorder="1" applyAlignment="1" applyProtection="1">
      <alignment horizontal="right" wrapText="1"/>
    </xf>
    <xf numFmtId="0" fontId="32" fillId="0" borderId="11" xfId="59" applyNumberFormat="1" applyFont="1" applyFill="1" applyBorder="1" applyAlignment="1" applyProtection="1">
      <alignment horizontal="right" wrapText="1"/>
    </xf>
    <xf numFmtId="0" fontId="33" fillId="0" borderId="0" xfId="0" applyFont="1" applyAlignment="1">
      <alignment horizontal="center"/>
    </xf>
    <xf numFmtId="0" fontId="23" fillId="0" borderId="11" xfId="59" applyNumberFormat="1" applyFont="1" applyFill="1" applyBorder="1" applyAlignment="1">
      <alignment horizontal="right" wrapText="1"/>
    </xf>
    <xf numFmtId="0" fontId="23" fillId="0" borderId="10" xfId="59" applyNumberFormat="1" applyFont="1" applyFill="1" applyBorder="1" applyAlignment="1">
      <alignment horizontal="right" wrapText="1"/>
    </xf>
    <xf numFmtId="43" fontId="23" fillId="0" borderId="10" xfId="59" applyFont="1" applyFill="1" applyBorder="1" applyAlignment="1">
      <alignment horizontal="right" wrapText="1"/>
    </xf>
    <xf numFmtId="0" fontId="32" fillId="0" borderId="0" xfId="44" applyFont="1" applyAlignment="1">
      <alignment horizontal="right"/>
    </xf>
    <xf numFmtId="0" fontId="33" fillId="0" borderId="0" xfId="44" applyFont="1" applyAlignment="1">
      <alignment horizontal="center"/>
    </xf>
    <xf numFmtId="0" fontId="32" fillId="0" borderId="0" xfId="44" applyFont="1" applyAlignment="1">
      <alignment vertical="top" wrapText="1"/>
    </xf>
    <xf numFmtId="0" fontId="32" fillId="0" borderId="0" xfId="59" applyNumberFormat="1" applyFont="1" applyFill="1" applyAlignment="1">
      <alignment horizontal="right" wrapText="1"/>
    </xf>
    <xf numFmtId="0" fontId="33" fillId="0" borderId="0" xfId="44" applyFont="1" applyAlignment="1">
      <alignment vertical="top" wrapText="1"/>
    </xf>
    <xf numFmtId="0" fontId="32" fillId="0" borderId="10" xfId="44" applyFont="1" applyBorder="1" applyAlignment="1">
      <alignment vertical="top" wrapText="1"/>
    </xf>
    <xf numFmtId="43" fontId="32" fillId="0" borderId="0" xfId="59" applyFont="1" applyFill="1" applyBorder="1" applyAlignment="1">
      <alignment horizontal="right" wrapText="1"/>
    </xf>
    <xf numFmtId="0" fontId="32" fillId="0" borderId="0" xfId="59" applyNumberFormat="1" applyFont="1" applyFill="1" applyBorder="1" applyAlignment="1">
      <alignment horizontal="right" wrapText="1"/>
    </xf>
    <xf numFmtId="0" fontId="32" fillId="0" borderId="0" xfId="48" applyFont="1" applyAlignment="1">
      <alignment vertical="top"/>
    </xf>
    <xf numFmtId="49" fontId="32" fillId="0" borderId="0" xfId="48" applyNumberFormat="1" applyFont="1" applyAlignment="1">
      <alignment horizontal="center"/>
    </xf>
    <xf numFmtId="0" fontId="32" fillId="0" borderId="11" xfId="59" applyNumberFormat="1" applyFont="1" applyFill="1" applyBorder="1" applyAlignment="1">
      <alignment horizontal="right" wrapText="1"/>
    </xf>
    <xf numFmtId="0" fontId="32" fillId="0" borderId="0" xfId="44" applyFont="1" applyAlignment="1">
      <alignment horizontal="center"/>
    </xf>
    <xf numFmtId="0" fontId="32" fillId="0" borderId="0" xfId="44" applyFont="1" applyAlignment="1">
      <alignment horizontal="right" vertical="top" wrapText="1"/>
    </xf>
    <xf numFmtId="0" fontId="33" fillId="0" borderId="0" xfId="44" applyFont="1" applyAlignment="1">
      <alignment horizontal="left" vertical="top" wrapText="1"/>
    </xf>
    <xf numFmtId="0" fontId="32" fillId="0" borderId="0" xfId="44" applyFont="1" applyAlignment="1">
      <alignment vertical="top"/>
    </xf>
    <xf numFmtId="0" fontId="32" fillId="0" borderId="0" xfId="44" applyFont="1" applyAlignment="1">
      <alignment horizontal="right" wrapText="1"/>
    </xf>
    <xf numFmtId="0" fontId="32" fillId="0" borderId="10" xfId="44" applyFont="1" applyBorder="1" applyAlignment="1">
      <alignment horizontal="right" wrapText="1"/>
    </xf>
    <xf numFmtId="0" fontId="33" fillId="0" borderId="10" xfId="44" applyFont="1" applyBorder="1" applyAlignment="1">
      <alignment horizontal="left" vertical="top" wrapText="1"/>
    </xf>
    <xf numFmtId="0" fontId="32" fillId="0" borderId="0" xfId="49" applyFont="1" applyAlignment="1">
      <alignment horizontal="right" vertical="top" wrapText="1"/>
    </xf>
    <xf numFmtId="0" fontId="32" fillId="0" borderId="0" xfId="49" applyFont="1" applyAlignment="1">
      <alignment horizontal="left" vertical="top" wrapText="1"/>
    </xf>
    <xf numFmtId="0" fontId="33" fillId="0" borderId="0" xfId="49" applyFont="1" applyAlignment="1">
      <alignment horizontal="left" vertical="top" wrapText="1"/>
    </xf>
    <xf numFmtId="0" fontId="32" fillId="0" borderId="10" xfId="59" applyNumberFormat="1" applyFont="1" applyFill="1" applyBorder="1" applyAlignment="1">
      <alignment horizontal="right" wrapText="1"/>
    </xf>
    <xf numFmtId="0" fontId="33" fillId="0" borderId="0" xfId="46" applyFont="1" applyAlignment="1">
      <alignment vertical="top" wrapText="1"/>
    </xf>
    <xf numFmtId="0" fontId="32" fillId="0" borderId="0" xfId="49" applyFont="1" applyAlignment="1">
      <alignment vertical="center"/>
    </xf>
    <xf numFmtId="0" fontId="32" fillId="0" borderId="14" xfId="0" applyFont="1" applyBorder="1" applyAlignment="1">
      <alignment horizontal="left" vertical="top" wrapText="1"/>
    </xf>
    <xf numFmtId="43" fontId="32" fillId="0" borderId="0" xfId="59" applyFont="1" applyFill="1" applyAlignment="1"/>
    <xf numFmtId="176" fontId="33" fillId="0" borderId="0" xfId="44" applyNumberFormat="1" applyFont="1" applyAlignment="1">
      <alignment vertical="top" wrapText="1"/>
    </xf>
    <xf numFmtId="0" fontId="32" fillId="0" borderId="0" xfId="46" applyFont="1" applyAlignment="1">
      <alignment vertical="top" wrapText="1"/>
    </xf>
    <xf numFmtId="0" fontId="32" fillId="0" borderId="0" xfId="46" applyFont="1" applyAlignment="1">
      <alignment horizontal="right" vertical="top" wrapText="1"/>
    </xf>
    <xf numFmtId="0" fontId="32" fillId="0" borderId="0" xfId="46" applyFont="1" applyAlignment="1">
      <alignment horizontal="left" vertical="top" wrapText="1"/>
    </xf>
    <xf numFmtId="0" fontId="32" fillId="0" borderId="0" xfId="44" applyFont="1" applyAlignment="1">
      <alignment horizontal="left" vertical="top" wrapText="1"/>
    </xf>
    <xf numFmtId="0" fontId="33" fillId="0" borderId="0" xfId="49" applyFont="1" applyAlignment="1">
      <alignment vertical="top" wrapText="1"/>
    </xf>
    <xf numFmtId="0" fontId="32" fillId="0" borderId="0" xfId="49" applyFont="1" applyAlignment="1">
      <alignment vertical="top" wrapText="1"/>
    </xf>
    <xf numFmtId="168" fontId="32" fillId="0" borderId="0" xfId="44" applyNumberFormat="1" applyFont="1" applyAlignment="1">
      <alignment vertical="top" wrapText="1"/>
    </xf>
    <xf numFmtId="49" fontId="32" fillId="0" borderId="0" xfId="49" applyNumberFormat="1" applyFont="1" applyAlignment="1">
      <alignment horizontal="right" vertical="top" wrapText="1"/>
    </xf>
    <xf numFmtId="0" fontId="32" fillId="0" borderId="0" xfId="44" applyFont="1" applyAlignment="1">
      <alignment horizontal="right" vertical="center"/>
    </xf>
    <xf numFmtId="0" fontId="32" fillId="0" borderId="0" xfId="44" applyFont="1" applyAlignment="1">
      <alignment horizontal="left" vertical="center"/>
    </xf>
    <xf numFmtId="0" fontId="32" fillId="0" borderId="0" xfId="49" applyFont="1" applyAlignment="1">
      <alignment horizontal="right" wrapText="1"/>
    </xf>
    <xf numFmtId="0" fontId="32" fillId="0" borderId="11" xfId="44" applyFont="1" applyBorder="1" applyAlignment="1">
      <alignment horizontal="right" wrapText="1"/>
    </xf>
    <xf numFmtId="0" fontId="32" fillId="24" borderId="0" xfId="49" applyFont="1" applyFill="1" applyAlignment="1"/>
    <xf numFmtId="0" fontId="32" fillId="24" borderId="0" xfId="49" applyFont="1" applyFill="1"/>
    <xf numFmtId="49" fontId="32" fillId="0" borderId="0" xfId="44" applyNumberFormat="1" applyFont="1" applyAlignment="1">
      <alignment horizontal="right" vertical="top" wrapText="1"/>
    </xf>
    <xf numFmtId="0" fontId="32" fillId="24" borderId="0" xfId="44" applyFont="1" applyFill="1"/>
    <xf numFmtId="0" fontId="25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2" fillId="0" borderId="0" xfId="48" applyFont="1" applyAlignment="1">
      <alignment horizontal="right"/>
    </xf>
    <xf numFmtId="0" fontId="32" fillId="0" borderId="0" xfId="44" applyFont="1" applyAlignment="1">
      <alignment horizontal="right" vertical="top"/>
    </xf>
    <xf numFmtId="0" fontId="34" fillId="0" borderId="0" xfId="44" applyFont="1" applyAlignment="1">
      <alignment vertical="top"/>
    </xf>
    <xf numFmtId="0" fontId="32" fillId="0" borderId="0" xfId="44" applyFont="1" applyAlignment="1">
      <alignment horizontal="center" vertical="top" wrapText="1"/>
    </xf>
    <xf numFmtId="0" fontId="22" fillId="0" borderId="0" xfId="45" applyFont="1" applyAlignment="1">
      <alignment horizontal="center" vertical="center" wrapText="1"/>
    </xf>
    <xf numFmtId="0" fontId="22" fillId="0" borderId="11" xfId="28" applyNumberFormat="1" applyFont="1" applyFill="1" applyBorder="1" applyAlignment="1" applyProtection="1">
      <alignment horizontal="right" wrapText="1"/>
    </xf>
    <xf numFmtId="0" fontId="23" fillId="0" borderId="0" xfId="64" applyFont="1" applyAlignment="1">
      <alignment horizontal="center" vertical="top" wrapText="1"/>
    </xf>
    <xf numFmtId="0" fontId="23" fillId="0" borderId="0" xfId="64" applyFont="1" applyAlignment="1">
      <alignment horizontal="left" vertical="top" wrapText="1"/>
    </xf>
    <xf numFmtId="0" fontId="32" fillId="0" borderId="0" xfId="44" applyFont="1" applyAlignment="1">
      <alignment horizontal="center" wrapText="1"/>
    </xf>
    <xf numFmtId="0" fontId="32" fillId="0" borderId="0" xfId="59" applyNumberFormat="1" applyFont="1" applyFill="1" applyBorder="1" applyAlignment="1" applyProtection="1">
      <alignment horizontal="center" wrapText="1"/>
    </xf>
    <xf numFmtId="0" fontId="32" fillId="0" borderId="0" xfId="59" applyNumberFormat="1" applyFont="1" applyFill="1" applyAlignment="1" applyProtection="1">
      <alignment horizontal="center" wrapText="1"/>
    </xf>
    <xf numFmtId="165" fontId="32" fillId="0" borderId="0" xfId="28" applyFont="1" applyFill="1" applyBorder="1" applyAlignment="1">
      <alignment horizontal="right"/>
    </xf>
    <xf numFmtId="165" fontId="32" fillId="0" borderId="0" xfId="28" applyFont="1" applyFill="1" applyBorder="1" applyAlignment="1" applyProtection="1">
      <alignment horizontal="right"/>
    </xf>
    <xf numFmtId="165" fontId="32" fillId="0" borderId="10" xfId="28" applyFont="1" applyFill="1" applyBorder="1" applyAlignment="1">
      <alignment horizontal="right"/>
    </xf>
    <xf numFmtId="165" fontId="32" fillId="0" borderId="11" xfId="28" applyFont="1" applyFill="1" applyBorder="1" applyAlignment="1" applyProtection="1">
      <alignment horizontal="right"/>
    </xf>
    <xf numFmtId="165" fontId="32" fillId="0" borderId="10" xfId="28" applyFont="1" applyFill="1" applyBorder="1" applyAlignment="1" applyProtection="1">
      <alignment horizontal="right"/>
    </xf>
    <xf numFmtId="165" fontId="32" fillId="0" borderId="0" xfId="28" applyFont="1" applyFill="1" applyAlignment="1">
      <alignment horizontal="right"/>
    </xf>
    <xf numFmtId="165" fontId="32" fillId="0" borderId="11" xfId="28" applyFont="1" applyFill="1" applyBorder="1" applyAlignment="1">
      <alignment horizontal="right"/>
    </xf>
    <xf numFmtId="165" fontId="32" fillId="0" borderId="0" xfId="28" applyFont="1" applyFill="1" applyAlignment="1" applyProtection="1">
      <alignment horizontal="right"/>
    </xf>
    <xf numFmtId="168" fontId="32" fillId="0" borderId="0" xfId="49" applyNumberFormat="1" applyFont="1" applyAlignment="1">
      <alignment vertical="top" wrapText="1"/>
    </xf>
    <xf numFmtId="0" fontId="23" fillId="0" borderId="0" xfId="64" applyFont="1" applyAlignment="1">
      <alignment horizontal="left" vertical="top"/>
    </xf>
    <xf numFmtId="0" fontId="32" fillId="0" borderId="0" xfId="46" applyFont="1" applyAlignment="1">
      <alignment horizontal="center" vertical="top" wrapText="1"/>
    </xf>
    <xf numFmtId="0" fontId="32" fillId="0" borderId="0" xfId="46" applyFont="1" applyAlignment="1">
      <alignment horizontal="left" vertical="top"/>
    </xf>
    <xf numFmtId="49" fontId="32" fillId="0" borderId="0" xfId="48" applyNumberFormat="1" applyFont="1" applyAlignment="1">
      <alignment horizontal="center" vertical="top"/>
    </xf>
    <xf numFmtId="0" fontId="23" fillId="0" borderId="12" xfId="47" applyFont="1" applyBorder="1" applyAlignment="1">
      <alignment vertical="top"/>
    </xf>
    <xf numFmtId="0" fontId="32" fillId="0" borderId="0" xfId="59" applyNumberFormat="1" applyFont="1" applyFill="1" applyBorder="1" applyAlignment="1">
      <alignment horizontal="center" wrapText="1"/>
    </xf>
    <xf numFmtId="43" fontId="32" fillId="0" borderId="0" xfId="59" applyFont="1" applyFill="1" applyBorder="1" applyAlignment="1">
      <alignment horizontal="center" wrapText="1"/>
    </xf>
    <xf numFmtId="0" fontId="32" fillId="0" borderId="0" xfId="49" applyFont="1" applyAlignment="1">
      <alignment horizontal="center" wrapText="1"/>
    </xf>
    <xf numFmtId="43" fontId="32" fillId="0" borderId="0" xfId="59" applyFont="1" applyFill="1" applyBorder="1" applyAlignment="1" applyProtection="1">
      <alignment horizontal="center" wrapText="1"/>
    </xf>
    <xf numFmtId="0" fontId="32" fillId="0" borderId="0" xfId="48" applyFont="1" applyAlignment="1">
      <alignment horizontal="center"/>
    </xf>
    <xf numFmtId="0" fontId="23" fillId="0" borderId="12" xfId="59" applyNumberFormat="1" applyFont="1" applyFill="1" applyBorder="1" applyAlignment="1" applyProtection="1">
      <alignment horizontal="right" wrapText="1"/>
    </xf>
    <xf numFmtId="0" fontId="23" fillId="0" borderId="0" xfId="59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10" xfId="0" applyFont="1" applyFill="1" applyBorder="1"/>
    <xf numFmtId="0" fontId="22" fillId="0" borderId="10" xfId="0" applyFont="1" applyFill="1" applyBorder="1" applyAlignment="1">
      <alignment horizontal="right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right"/>
    </xf>
    <xf numFmtId="0" fontId="23" fillId="0" borderId="0" xfId="48" applyFont="1" applyFill="1"/>
    <xf numFmtId="0" fontId="22" fillId="0" borderId="13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right"/>
    </xf>
    <xf numFmtId="1" fontId="23" fillId="0" borderId="0" xfId="59" applyNumberFormat="1" applyFont="1" applyFill="1" applyAlignment="1" applyProtection="1">
      <alignment horizontal="right"/>
    </xf>
    <xf numFmtId="1" fontId="23" fillId="0" borderId="0" xfId="59" applyNumberFormat="1" applyFont="1" applyFill="1" applyBorder="1" applyAlignment="1" applyProtection="1">
      <alignment horizontal="right"/>
    </xf>
    <xf numFmtId="0" fontId="23" fillId="0" borderId="0" xfId="47" applyFont="1" applyFill="1" applyAlignment="1">
      <alignment vertical="center"/>
    </xf>
    <xf numFmtId="1" fontId="23" fillId="0" borderId="0" xfId="47" applyNumberFormat="1" applyFont="1" applyFill="1" applyAlignment="1">
      <alignment horizontal="right"/>
    </xf>
    <xf numFmtId="1" fontId="23" fillId="0" borderId="0" xfId="59" applyNumberFormat="1" applyFont="1" applyFill="1" applyBorder="1" applyAlignment="1">
      <alignment horizontal="right"/>
    </xf>
    <xf numFmtId="0" fontId="23" fillId="0" borderId="0" xfId="47" applyFont="1" applyFill="1" applyBorder="1" applyAlignment="1">
      <alignment horizontal="center"/>
    </xf>
    <xf numFmtId="0" fontId="23" fillId="0" borderId="10" xfId="47" applyFont="1" applyFill="1" applyBorder="1" applyAlignment="1">
      <alignment horizontal="right" vertical="top" wrapText="1"/>
    </xf>
    <xf numFmtId="0" fontId="23" fillId="0" borderId="0" xfId="47" applyFont="1" applyFill="1"/>
    <xf numFmtId="0" fontId="23" fillId="0" borderId="10" xfId="47" applyFont="1" applyFill="1" applyBorder="1"/>
    <xf numFmtId="0" fontId="23" fillId="0" borderId="0" xfId="47" applyFont="1" applyFill="1" applyAlignment="1">
      <alignment horizontal="right" vertical="top" wrapText="1"/>
    </xf>
    <xf numFmtId="0" fontId="22" fillId="0" borderId="0" xfId="47" applyFont="1" applyFill="1" applyAlignment="1">
      <alignment horizontal="left" vertical="top" wrapText="1"/>
    </xf>
    <xf numFmtId="0" fontId="22" fillId="0" borderId="0" xfId="47" applyFont="1" applyFill="1" applyAlignment="1">
      <alignment horizontal="right" vertical="top" wrapText="1"/>
    </xf>
    <xf numFmtId="168" fontId="23" fillId="0" borderId="0" xfId="47" applyNumberFormat="1" applyFont="1" applyFill="1" applyAlignment="1">
      <alignment horizontal="right" vertical="top" wrapText="1"/>
    </xf>
    <xf numFmtId="0" fontId="23" fillId="0" borderId="0" xfId="47" applyFont="1" applyFill="1" applyAlignment="1">
      <alignment horizontal="left" vertical="center" wrapText="1"/>
    </xf>
    <xf numFmtId="176" fontId="22" fillId="0" borderId="0" xfId="47" applyNumberFormat="1" applyFont="1" applyFill="1" applyAlignment="1">
      <alignment horizontal="right" vertical="top" wrapText="1"/>
    </xf>
    <xf numFmtId="0" fontId="23" fillId="0" borderId="0" xfId="47" applyFont="1" applyFill="1" applyAlignment="1">
      <alignment vertical="top" wrapText="1"/>
    </xf>
    <xf numFmtId="0" fontId="23" fillId="0" borderId="0" xfId="47" applyFont="1" applyFill="1" applyAlignment="1">
      <alignment horizontal="right"/>
    </xf>
    <xf numFmtId="0" fontId="23" fillId="0" borderId="12" xfId="47" applyFont="1" applyFill="1" applyBorder="1" applyAlignment="1">
      <alignment horizontal="right"/>
    </xf>
    <xf numFmtId="1" fontId="23" fillId="0" borderId="0" xfId="47" applyNumberFormat="1" applyFont="1" applyFill="1" applyAlignment="1">
      <alignment horizontal="center"/>
    </xf>
    <xf numFmtId="181" fontId="23" fillId="0" borderId="0" xfId="47" applyNumberFormat="1" applyFont="1" applyFill="1" applyAlignment="1">
      <alignment horizontal="left"/>
    </xf>
    <xf numFmtId="0" fontId="23" fillId="0" borderId="0" xfId="44" applyFont="1" applyFill="1" applyAlignment="1">
      <alignment horizontal="right"/>
    </xf>
    <xf numFmtId="0" fontId="23" fillId="0" borderId="0" xfId="44" applyFont="1" applyFill="1"/>
    <xf numFmtId="0" fontId="25" fillId="0" borderId="0" xfId="47" applyFont="1" applyFill="1" applyAlignment="1">
      <alignment horizontal="right" vertical="top" wrapText="1"/>
    </xf>
    <xf numFmtId="0" fontId="25" fillId="0" borderId="0" xfId="47" applyFont="1" applyFill="1" applyAlignment="1">
      <alignment vertical="top" wrapText="1"/>
    </xf>
    <xf numFmtId="0" fontId="23" fillId="0" borderId="11" xfId="47" applyFont="1" applyFill="1" applyBorder="1" applyAlignment="1">
      <alignment horizontal="right"/>
    </xf>
    <xf numFmtId="0" fontId="25" fillId="0" borderId="0" xfId="47" applyFont="1" applyFill="1"/>
    <xf numFmtId="0" fontId="22" fillId="0" borderId="10" xfId="47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/>
    </xf>
    <xf numFmtId="0" fontId="23" fillId="0" borderId="12" xfId="59" applyNumberFormat="1" applyFont="1" applyFill="1" applyBorder="1" applyAlignment="1">
      <alignment horizontal="right" wrapText="1"/>
    </xf>
    <xf numFmtId="0" fontId="25" fillId="0" borderId="0" xfId="0" applyFont="1" applyFill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3" fillId="0" borderId="11" xfId="47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horizontal="right"/>
    </xf>
    <xf numFmtId="0" fontId="23" fillId="0" borderId="10" xfId="47" applyFont="1" applyFill="1" applyBorder="1" applyAlignment="1">
      <alignment horizontal="right" wrapText="1"/>
    </xf>
    <xf numFmtId="0" fontId="23" fillId="0" borderId="10" xfId="47" applyFont="1" applyFill="1" applyBorder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23" fillId="0" borderId="0" xfId="59" applyNumberFormat="1" applyFont="1" applyFill="1" applyBorder="1" applyAlignment="1" applyProtection="1">
      <alignment horizontal="center" wrapText="1"/>
    </xf>
    <xf numFmtId="0" fontId="23" fillId="0" borderId="0" xfId="59" applyNumberFormat="1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0" fontId="25" fillId="0" borderId="0" xfId="47" applyFont="1" applyFill="1" applyAlignment="1">
      <alignment horizontal="left" vertical="top"/>
    </xf>
    <xf numFmtId="0" fontId="25" fillId="0" borderId="0" xfId="47" applyFont="1" applyFill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0" xfId="47" applyFont="1" applyFill="1" applyAlignment="1">
      <alignment horizontal="center" vertical="top"/>
    </xf>
    <xf numFmtId="0" fontId="23" fillId="0" borderId="10" xfId="47" applyFont="1" applyFill="1" applyBorder="1" applyAlignment="1">
      <alignment horizontal="center" vertical="top" wrapText="1"/>
    </xf>
    <xf numFmtId="0" fontId="23" fillId="0" borderId="0" xfId="47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3" fillId="0" borderId="0" xfId="47" applyFont="1" applyFill="1" applyAlignment="1">
      <alignment horizontal="center" vertical="top" wrapText="1"/>
    </xf>
    <xf numFmtId="0" fontId="25" fillId="0" borderId="0" xfId="0" applyFont="1" applyFill="1" applyAlignment="1">
      <alignment horizontal="center"/>
    </xf>
    <xf numFmtId="0" fontId="24" fillId="0" borderId="0" xfId="0" applyFont="1" applyFill="1" applyAlignment="1">
      <alignment horizontal="right"/>
    </xf>
    <xf numFmtId="0" fontId="23" fillId="0" borderId="0" xfId="47" applyFont="1" applyFill="1" applyAlignment="1">
      <alignment horizontal="left" vertical="top" wrapText="1"/>
    </xf>
    <xf numFmtId="0" fontId="22" fillId="0" borderId="0" xfId="47" applyFont="1" applyFill="1" applyAlignment="1">
      <alignment horizontal="center"/>
    </xf>
    <xf numFmtId="0" fontId="23" fillId="0" borderId="0" xfId="47" applyFont="1" applyFill="1" applyAlignment="1">
      <alignment horizontal="center"/>
    </xf>
    <xf numFmtId="0" fontId="23" fillId="0" borderId="0" xfId="47" applyFont="1" applyFill="1" applyAlignment="1">
      <alignment horizontal="center" vertical="center" wrapText="1"/>
    </xf>
    <xf numFmtId="0" fontId="23" fillId="0" borderId="0" xfId="59" applyNumberFormat="1" applyFont="1" applyFill="1" applyBorder="1" applyAlignment="1">
      <alignment horizontal="right" vertical="center" wrapText="1"/>
    </xf>
    <xf numFmtId="0" fontId="25" fillId="0" borderId="0" xfId="47" applyFont="1" applyFill="1" applyAlignment="1">
      <alignment horizontal="center" vertical="top"/>
    </xf>
    <xf numFmtId="0" fontId="22" fillId="0" borderId="0" xfId="47" applyFont="1" applyFill="1" applyAlignment="1">
      <alignment horizontal="center" vertical="top" wrapText="1"/>
    </xf>
    <xf numFmtId="172" fontId="23" fillId="0" borderId="0" xfId="47" applyNumberFormat="1" applyFont="1" applyFill="1" applyAlignment="1">
      <alignment horizontal="right" vertical="center" wrapText="1"/>
    </xf>
    <xf numFmtId="0" fontId="23" fillId="0" borderId="0" xfId="47" applyFont="1" applyFill="1" applyBorder="1" applyAlignment="1">
      <alignment horizontal="center" wrapText="1"/>
    </xf>
    <xf numFmtId="0" fontId="25" fillId="0" borderId="0" xfId="0" applyFont="1" applyFill="1" applyAlignment="1">
      <alignment horizontal="center"/>
    </xf>
    <xf numFmtId="0" fontId="22" fillId="0" borderId="0" xfId="47" applyFont="1" applyFill="1" applyAlignment="1">
      <alignment horizontal="center"/>
    </xf>
    <xf numFmtId="0" fontId="24" fillId="0" borderId="0" xfId="0" applyFont="1" applyAlignment="1">
      <alignment horizontal="right"/>
    </xf>
    <xf numFmtId="0" fontId="25" fillId="0" borderId="13" xfId="0" applyFont="1" applyBorder="1" applyAlignment="1">
      <alignment horizontal="right"/>
    </xf>
    <xf numFmtId="0" fontId="23" fillId="0" borderId="0" xfId="64" applyFont="1" applyAlignment="1">
      <alignment horizontal="left" vertical="top" wrapText="1"/>
    </xf>
    <xf numFmtId="0" fontId="32" fillId="0" borderId="0" xfId="46" applyFont="1" applyAlignment="1">
      <alignment horizontal="left" vertical="top" wrapText="1"/>
    </xf>
    <xf numFmtId="0" fontId="33" fillId="0" borderId="0" xfId="44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2" fillId="0" borderId="12" xfId="48" applyFont="1" applyBorder="1" applyAlignment="1">
      <alignment horizontal="center" vertical="top"/>
    </xf>
    <xf numFmtId="49" fontId="32" fillId="0" borderId="12" xfId="48" applyNumberFormat="1" applyFont="1" applyBorder="1" applyAlignment="1">
      <alignment horizontal="center" vertical="top"/>
    </xf>
    <xf numFmtId="0" fontId="32" fillId="0" borderId="12" xfId="48" applyFont="1" applyBorder="1" applyAlignment="1">
      <alignment horizontal="center"/>
    </xf>
    <xf numFmtId="0" fontId="32" fillId="0" borderId="0" xfId="48" applyFont="1" applyAlignment="1">
      <alignment horizontal="center" vertical="top"/>
    </xf>
    <xf numFmtId="49" fontId="32" fillId="0" borderId="0" xfId="48" applyNumberFormat="1" applyFont="1" applyAlignment="1">
      <alignment horizontal="center" vertical="top"/>
    </xf>
    <xf numFmtId="0" fontId="32" fillId="0" borderId="0" xfId="48" applyFont="1" applyAlignment="1">
      <alignment horizontal="center"/>
    </xf>
  </cellXfs>
  <cellStyles count="8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10" xfId="59"/>
    <cellStyle name="Comma 11" xfId="70"/>
    <cellStyle name="Comma 12" xfId="71"/>
    <cellStyle name="Comma 13" xfId="72"/>
    <cellStyle name="Comma 15" xfId="73"/>
    <cellStyle name="Comma 16" xfId="74"/>
    <cellStyle name="Comma 17" xfId="75"/>
    <cellStyle name="Comma 18" xfId="76"/>
    <cellStyle name="Comma 19" xfId="77"/>
    <cellStyle name="Comma 2" xfId="29"/>
    <cellStyle name="Comma 2 14" xfId="78"/>
    <cellStyle name="Comma 2 2" xfId="55"/>
    <cellStyle name="Comma 2 3" xfId="56"/>
    <cellStyle name="Comma 2 4" xfId="62"/>
    <cellStyle name="Comma 2 5" xfId="65"/>
    <cellStyle name="Comma 20" xfId="79"/>
    <cellStyle name="Comma 21" xfId="80"/>
    <cellStyle name="Comma 22" xfId="81"/>
    <cellStyle name="Comma 23" xfId="82"/>
    <cellStyle name="Comma 24" xfId="83"/>
    <cellStyle name="Comma 3" xfId="30"/>
    <cellStyle name="Comma 4" xfId="31"/>
    <cellStyle name="Comma 4 2" xfId="63"/>
    <cellStyle name="Comma 5" xfId="32"/>
    <cellStyle name="Comma 6" xfId="33"/>
    <cellStyle name="Comma 7" xfId="58"/>
    <cellStyle name="Comma 8" xfId="84"/>
    <cellStyle name="Comma 9" xfId="85"/>
    <cellStyle name="Currency 2" xfId="66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 17" xfId="86"/>
    <cellStyle name="Normal 2" xfId="43"/>
    <cellStyle name="Normal 2 14" xfId="87"/>
    <cellStyle name="Normal 2 2" xfId="61"/>
    <cellStyle name="Normal 2 3" xfId="69"/>
    <cellStyle name="Normal 3" xfId="68"/>
    <cellStyle name="Normal 4" xfId="57"/>
    <cellStyle name="Normal 4 2" xfId="67"/>
    <cellStyle name="Normal_budget 2004-05_2.6.04" xfId="44"/>
    <cellStyle name="Normal_budget 2004-05_2.6.04_2nd&amp;FinalSUppl08-0Web" xfId="45"/>
    <cellStyle name="Normal_BUDGET FOR  03-04 10-02-03" xfId="64"/>
    <cellStyle name="Normal_BUDGET FOR  03-04..." xfId="46"/>
    <cellStyle name="Normal_budget for 03-04 2" xfId="47"/>
    <cellStyle name="Normal_budgetDocNIC02-03" xfId="48"/>
    <cellStyle name="Normal_DEMAND17 2" xfId="49"/>
    <cellStyle name="Note" xfId="50" builtinId="10" customBuiltin="1"/>
    <cellStyle name="Output" xfId="51" builtinId="21" customBuiltin="1"/>
    <cellStyle name="Percent 2" xfId="60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udget%20Documents\Budget%20Documents\$Budget%20documents$\$Budgets%202002%20onward$\$Bud2015$\BUDGET\Bud-Docu\Budget%202003-04$\budget%20for%2003-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$Bud2016$\Dem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3.Dem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36.Dem3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39.Dem3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1.Dem4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44.Dem4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22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m3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m39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m4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m4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28" transitionEvaluation="1" transitionEntry="1" codeName="Sheet32">
    <tabColor rgb="FF92D050"/>
  </sheetPr>
  <dimension ref="A1:AB101"/>
  <sheetViews>
    <sheetView view="pageBreakPreview" topLeftCell="A28" zoomScaleSheetLayoutView="100" workbookViewId="0">
      <selection activeCell="M48" sqref="M48:M49"/>
    </sheetView>
  </sheetViews>
  <sheetFormatPr defaultColWidth="11" defaultRowHeight="12.75"/>
  <cols>
    <col min="1" max="1" width="6.42578125" style="44" customWidth="1"/>
    <col min="2" max="2" width="8.140625" style="44" customWidth="1"/>
    <col min="3" max="3" width="34.5703125" style="56" customWidth="1"/>
    <col min="4" max="4" width="10.42578125" style="15" customWidth="1"/>
    <col min="5" max="5" width="9.42578125" style="15" customWidth="1"/>
    <col min="6" max="6" width="11.140625" style="15" bestFit="1" customWidth="1"/>
    <col min="7" max="7" width="8.5703125" style="15" customWidth="1"/>
    <col min="8" max="8" width="4.42578125" style="53" customWidth="1"/>
    <col min="9" max="9" width="8.5703125" style="15" customWidth="1"/>
    <col min="10" max="10" width="8.42578125" style="15" customWidth="1"/>
    <col min="11" max="11" width="9.7109375" style="15" customWidth="1"/>
    <col min="12" max="12" width="9.140625" style="15" customWidth="1"/>
    <col min="13" max="14" width="10.85546875" style="15" customWidth="1"/>
    <col min="15" max="15" width="14.85546875" style="15" customWidth="1"/>
    <col min="16" max="16" width="29" style="15" customWidth="1"/>
    <col min="17" max="17" width="11.28515625" style="15" customWidth="1"/>
    <col min="18" max="18" width="13.7109375" style="42" customWidth="1"/>
    <col min="19" max="21" width="5.5703125" style="15" customWidth="1"/>
    <col min="22" max="22" width="6.42578125" style="15" customWidth="1"/>
    <col min="23" max="23" width="11.85546875" style="15" customWidth="1"/>
    <col min="24" max="24" width="5.5703125" style="15" customWidth="1"/>
    <col min="25" max="25" width="8.42578125" style="15" customWidth="1"/>
    <col min="26" max="26" width="10.42578125" style="15" customWidth="1"/>
    <col min="27" max="27" width="5.5703125" style="15" customWidth="1"/>
    <col min="28" max="28" width="12.140625" style="15" customWidth="1"/>
    <col min="29" max="32" width="5.5703125" style="15" customWidth="1"/>
    <col min="33" max="33" width="12.42578125" style="15" customWidth="1"/>
    <col min="34" max="16384" width="11" style="15"/>
  </cols>
  <sheetData>
    <row r="1" spans="1:28">
      <c r="A1" s="200" t="s">
        <v>33</v>
      </c>
      <c r="B1" s="200"/>
      <c r="C1" s="200"/>
      <c r="D1" s="200"/>
      <c r="E1" s="200"/>
      <c r="F1" s="200"/>
      <c r="G1" s="200"/>
      <c r="H1" s="43"/>
      <c r="I1" s="43"/>
      <c r="J1" s="43"/>
      <c r="K1" s="43"/>
      <c r="L1" s="43"/>
      <c r="M1" s="43"/>
    </row>
    <row r="2" spans="1:28">
      <c r="A2" s="200" t="s">
        <v>34</v>
      </c>
      <c r="B2" s="200"/>
      <c r="C2" s="200"/>
      <c r="D2" s="200"/>
      <c r="E2" s="200"/>
      <c r="F2" s="200"/>
      <c r="G2" s="200"/>
      <c r="H2" s="43"/>
      <c r="I2" s="43"/>
      <c r="J2" s="43"/>
      <c r="K2" s="43"/>
      <c r="L2" s="43"/>
      <c r="M2" s="43"/>
    </row>
    <row r="3" spans="1:28" ht="15.6" customHeight="1">
      <c r="A3" s="201" t="s">
        <v>69</v>
      </c>
      <c r="B3" s="201"/>
      <c r="C3" s="201"/>
      <c r="D3" s="201"/>
      <c r="E3" s="201"/>
      <c r="F3" s="201"/>
      <c r="G3" s="201"/>
      <c r="H3" s="87"/>
      <c r="I3" s="43"/>
      <c r="J3" s="43"/>
      <c r="K3" s="43"/>
      <c r="L3" s="43"/>
      <c r="M3" s="43"/>
    </row>
    <row r="4" spans="1:28" ht="13.5">
      <c r="A4" s="2"/>
      <c r="B4" s="196"/>
      <c r="C4" s="196"/>
      <c r="D4" s="196"/>
      <c r="E4" s="196"/>
      <c r="F4" s="196"/>
      <c r="G4" s="196"/>
      <c r="H4" s="86"/>
      <c r="I4" s="53"/>
      <c r="J4" s="53"/>
      <c r="K4" s="53"/>
      <c r="L4" s="53"/>
      <c r="M4" s="53"/>
    </row>
    <row r="5" spans="1:28">
      <c r="A5" s="2"/>
      <c r="B5" s="1"/>
      <c r="C5" s="1"/>
      <c r="D5" s="4"/>
      <c r="E5" s="5" t="s">
        <v>0</v>
      </c>
      <c r="F5" s="5" t="s">
        <v>1</v>
      </c>
      <c r="G5" s="5" t="s">
        <v>46</v>
      </c>
      <c r="H5" s="9"/>
      <c r="I5" s="53"/>
      <c r="J5" s="53"/>
      <c r="K5" s="53"/>
      <c r="L5" s="53"/>
      <c r="M5" s="53"/>
    </row>
    <row r="6" spans="1:28">
      <c r="A6" s="2"/>
      <c r="B6" s="6" t="s">
        <v>2</v>
      </c>
      <c r="C6" s="1" t="s">
        <v>3</v>
      </c>
      <c r="D6" s="7" t="s">
        <v>18</v>
      </c>
      <c r="E6" s="2">
        <v>167890</v>
      </c>
      <c r="F6" s="2">
        <v>351000</v>
      </c>
      <c r="G6" s="2">
        <f>SUM(E6:F6)</f>
        <v>518890</v>
      </c>
      <c r="H6" s="7"/>
      <c r="I6" s="53"/>
      <c r="J6" s="53"/>
      <c r="K6" s="53"/>
      <c r="L6" s="53"/>
      <c r="M6" s="53"/>
    </row>
    <row r="7" spans="1:28">
      <c r="A7" s="2"/>
      <c r="B7" s="6" t="s">
        <v>4</v>
      </c>
      <c r="C7" s="8" t="s">
        <v>5</v>
      </c>
      <c r="D7" s="9"/>
      <c r="E7" s="3"/>
      <c r="F7" s="3"/>
      <c r="G7" s="3"/>
      <c r="H7" s="9"/>
      <c r="I7" s="53"/>
      <c r="J7" s="53"/>
      <c r="K7" s="53"/>
      <c r="L7" s="53"/>
      <c r="M7" s="53"/>
    </row>
    <row r="8" spans="1:28">
      <c r="A8" s="2"/>
      <c r="B8" s="6"/>
      <c r="C8" s="8" t="s">
        <v>43</v>
      </c>
      <c r="D8" s="9" t="s">
        <v>18</v>
      </c>
      <c r="E8" s="3">
        <f>G32</f>
        <v>9900</v>
      </c>
      <c r="F8" s="93">
        <f>G52</f>
        <v>158928</v>
      </c>
      <c r="G8" s="3">
        <f>SUM(E8:F8)</f>
        <v>168828</v>
      </c>
      <c r="H8" s="9"/>
      <c r="I8" s="53"/>
      <c r="J8" s="53"/>
      <c r="K8" s="53"/>
      <c r="L8" s="53"/>
      <c r="M8" s="53"/>
    </row>
    <row r="9" spans="1:28">
      <c r="A9" s="2"/>
      <c r="B9" s="10" t="s">
        <v>17</v>
      </c>
      <c r="C9" s="1" t="s">
        <v>7</v>
      </c>
      <c r="D9" s="11" t="s">
        <v>18</v>
      </c>
      <c r="E9" s="12">
        <f>SUM(E6:E8)</f>
        <v>177790</v>
      </c>
      <c r="F9" s="12">
        <f>SUM(F6:F8)</f>
        <v>509928</v>
      </c>
      <c r="G9" s="12">
        <f>SUM(E9:F9)</f>
        <v>687718</v>
      </c>
      <c r="H9" s="7"/>
    </row>
    <row r="10" spans="1:28">
      <c r="A10" s="2"/>
      <c r="B10" s="6"/>
      <c r="C10" s="1"/>
      <c r="D10" s="1"/>
      <c r="E10" s="1"/>
      <c r="F10" s="7"/>
      <c r="G10" s="1"/>
      <c r="H10" s="7"/>
    </row>
    <row r="11" spans="1:28" ht="18" customHeight="1">
      <c r="A11" s="2"/>
      <c r="B11" s="6" t="s">
        <v>8</v>
      </c>
      <c r="C11" s="1" t="s">
        <v>9</v>
      </c>
      <c r="D11" s="1"/>
      <c r="E11" s="1"/>
      <c r="F11" s="7"/>
      <c r="G11" s="1"/>
      <c r="H11" s="7"/>
    </row>
    <row r="12" spans="1:28" s="27" customFormat="1">
      <c r="A12" s="2"/>
      <c r="B12" s="85"/>
      <c r="C12" s="85"/>
      <c r="D12" s="85"/>
      <c r="E12" s="85"/>
      <c r="F12" s="85"/>
      <c r="G12" s="85"/>
      <c r="H12" s="87"/>
      <c r="I12" s="202" t="s">
        <v>19</v>
      </c>
      <c r="J12" s="202"/>
      <c r="K12" s="202"/>
      <c r="L12" s="202"/>
      <c r="M12" s="203"/>
      <c r="N12" s="202"/>
      <c r="O12" s="202"/>
      <c r="P12" s="202"/>
      <c r="Q12" s="202"/>
      <c r="R12" s="202"/>
      <c r="S12" s="202" t="s">
        <v>12</v>
      </c>
      <c r="T12" s="202"/>
      <c r="U12" s="202"/>
      <c r="V12" s="202"/>
      <c r="W12" s="202"/>
      <c r="X12" s="204"/>
      <c r="Y12" s="204"/>
      <c r="Z12" s="204"/>
      <c r="AA12" s="204"/>
      <c r="AB12" s="204"/>
    </row>
    <row r="13" spans="1:28" s="27" customFormat="1" ht="13.5" thickBot="1">
      <c r="A13" s="13"/>
      <c r="B13" s="197" t="s">
        <v>38</v>
      </c>
      <c r="C13" s="197"/>
      <c r="D13" s="197"/>
      <c r="E13" s="197"/>
      <c r="F13" s="197"/>
      <c r="G13" s="197"/>
      <c r="H13" s="87"/>
      <c r="I13" s="205" t="s">
        <v>49</v>
      </c>
      <c r="J13" s="205"/>
      <c r="K13" s="205"/>
      <c r="L13" s="205"/>
      <c r="M13" s="206"/>
      <c r="N13" s="205" t="s">
        <v>50</v>
      </c>
      <c r="O13" s="205"/>
      <c r="P13" s="205"/>
      <c r="Q13" s="205"/>
      <c r="R13" s="205"/>
      <c r="S13" s="205" t="s">
        <v>49</v>
      </c>
      <c r="T13" s="205"/>
      <c r="U13" s="205"/>
      <c r="V13" s="205"/>
      <c r="W13" s="205"/>
      <c r="X13" s="207" t="s">
        <v>50</v>
      </c>
      <c r="Y13" s="207"/>
      <c r="Z13" s="207"/>
      <c r="AA13" s="207"/>
      <c r="AB13" s="207"/>
    </row>
    <row r="14" spans="1:28" s="27" customFormat="1" ht="14.25" thickTop="1" thickBot="1">
      <c r="A14" s="13"/>
      <c r="B14" s="19"/>
      <c r="C14" s="19" t="s">
        <v>10</v>
      </c>
      <c r="D14" s="19"/>
      <c r="E14" s="19" t="s">
        <v>19</v>
      </c>
      <c r="F14" s="19" t="s">
        <v>47</v>
      </c>
      <c r="G14" s="14" t="s">
        <v>46</v>
      </c>
      <c r="H14" s="9"/>
      <c r="I14" s="28" t="s">
        <v>27</v>
      </c>
      <c r="J14" s="28" t="s">
        <v>28</v>
      </c>
      <c r="K14" s="28" t="s">
        <v>29</v>
      </c>
      <c r="L14" s="28" t="s">
        <v>30</v>
      </c>
      <c r="M14" s="29" t="s">
        <v>31</v>
      </c>
      <c r="N14" s="28" t="s">
        <v>27</v>
      </c>
      <c r="O14" s="28" t="s">
        <v>28</v>
      </c>
      <c r="P14" s="28" t="s">
        <v>29</v>
      </c>
      <c r="Q14" s="28" t="s">
        <v>30</v>
      </c>
      <c r="R14" s="29" t="s">
        <v>31</v>
      </c>
      <c r="S14" s="28" t="s">
        <v>27</v>
      </c>
      <c r="T14" s="28" t="s">
        <v>28</v>
      </c>
      <c r="U14" s="28" t="s">
        <v>29</v>
      </c>
      <c r="V14" s="28" t="s">
        <v>30</v>
      </c>
      <c r="W14" s="29" t="s">
        <v>31</v>
      </c>
      <c r="X14" s="30" t="s">
        <v>27</v>
      </c>
      <c r="Y14" s="30" t="s">
        <v>28</v>
      </c>
      <c r="Z14" s="30" t="s">
        <v>29</v>
      </c>
      <c r="AA14" s="30" t="s">
        <v>30</v>
      </c>
      <c r="AB14" s="31" t="s">
        <v>31</v>
      </c>
    </row>
    <row r="15" spans="1:28" s="27" customFormat="1" ht="13.5" thickTop="1">
      <c r="A15" s="2"/>
      <c r="B15" s="9"/>
      <c r="C15" s="9"/>
      <c r="D15" s="9"/>
      <c r="E15" s="9"/>
      <c r="F15" s="9"/>
      <c r="G15" s="3"/>
      <c r="H15" s="9"/>
      <c r="I15" s="50"/>
      <c r="J15" s="50"/>
      <c r="K15" s="50"/>
      <c r="L15" s="50"/>
      <c r="M15" s="111"/>
      <c r="N15" s="50"/>
      <c r="O15" s="50"/>
      <c r="P15" s="50"/>
      <c r="Q15" s="50"/>
      <c r="R15" s="111"/>
      <c r="S15" s="50"/>
      <c r="T15" s="50"/>
      <c r="U15" s="50"/>
      <c r="V15" s="50"/>
      <c r="W15" s="111"/>
      <c r="AB15" s="51"/>
    </row>
    <row r="16" spans="1:28" ht="13.9" customHeight="1">
      <c r="C16" s="55" t="s">
        <v>21</v>
      </c>
      <c r="D16" s="42"/>
      <c r="E16" s="42"/>
      <c r="F16" s="42"/>
      <c r="G16" s="42"/>
      <c r="R16" s="15"/>
    </row>
    <row r="17" spans="1:23" ht="13.9" customHeight="1">
      <c r="A17" s="44" t="s">
        <v>22</v>
      </c>
      <c r="B17" s="46">
        <v>3452</v>
      </c>
      <c r="C17" s="55" t="s">
        <v>16</v>
      </c>
      <c r="R17" s="15"/>
    </row>
    <row r="18" spans="1:23" ht="13.9" customHeight="1">
      <c r="B18" s="44">
        <v>80</v>
      </c>
      <c r="C18" s="72" t="s">
        <v>14</v>
      </c>
      <c r="D18" s="57"/>
      <c r="E18" s="57"/>
      <c r="F18" s="57"/>
      <c r="G18" s="57"/>
      <c r="H18" s="96"/>
      <c r="R18" s="15"/>
    </row>
    <row r="19" spans="1:23" ht="14.45" customHeight="1">
      <c r="B19" s="68">
        <v>80.103999999999999</v>
      </c>
      <c r="C19" s="55" t="s">
        <v>60</v>
      </c>
      <c r="D19" s="57"/>
      <c r="E19" s="57"/>
      <c r="F19" s="57"/>
      <c r="G19" s="57"/>
      <c r="H19" s="96"/>
      <c r="R19" s="15"/>
    </row>
    <row r="20" spans="1:23" ht="14.45" customHeight="1">
      <c r="B20" s="83">
        <v>63</v>
      </c>
      <c r="C20" s="72" t="s">
        <v>61</v>
      </c>
      <c r="D20" s="57"/>
      <c r="E20" s="57"/>
      <c r="F20" s="57"/>
      <c r="G20" s="57"/>
      <c r="H20" s="96"/>
      <c r="R20" s="15"/>
    </row>
    <row r="21" spans="1:23" ht="14.45" customHeight="1">
      <c r="B21" s="83" t="s">
        <v>53</v>
      </c>
      <c r="C21" s="72" t="s">
        <v>62</v>
      </c>
      <c r="D21" s="48"/>
      <c r="E21" s="49">
        <v>2000</v>
      </c>
      <c r="F21" s="99">
        <v>0</v>
      </c>
      <c r="G21" s="49">
        <f t="shared" ref="G21:G27" si="0">SUM(E21:F21)</f>
        <v>2000</v>
      </c>
      <c r="H21" s="113" t="s">
        <v>86</v>
      </c>
      <c r="I21" s="15" t="s">
        <v>44</v>
      </c>
      <c r="J21" s="15" t="s">
        <v>41</v>
      </c>
      <c r="K21" s="15" t="s">
        <v>63</v>
      </c>
      <c r="L21" s="15">
        <v>100</v>
      </c>
      <c r="M21" s="42">
        <v>4011002038</v>
      </c>
      <c r="R21" s="15"/>
      <c r="S21" s="15" t="s">
        <v>39</v>
      </c>
      <c r="T21" s="15" t="s">
        <v>45</v>
      </c>
      <c r="U21" s="15" t="s">
        <v>40</v>
      </c>
      <c r="V21" s="15">
        <v>100</v>
      </c>
      <c r="W21" s="15">
        <v>4021001003</v>
      </c>
    </row>
    <row r="22" spans="1:23" ht="14.45" customHeight="1">
      <c r="B22" s="83" t="s">
        <v>64</v>
      </c>
      <c r="C22" s="72" t="s">
        <v>65</v>
      </c>
      <c r="D22" s="48"/>
      <c r="E22" s="49">
        <v>1000</v>
      </c>
      <c r="F22" s="99">
        <v>0</v>
      </c>
      <c r="G22" s="49">
        <f t="shared" si="0"/>
        <v>1000</v>
      </c>
      <c r="H22" s="113" t="s">
        <v>86</v>
      </c>
      <c r="I22" s="15" t="s">
        <v>44</v>
      </c>
      <c r="J22" s="15" t="s">
        <v>41</v>
      </c>
      <c r="K22" s="15" t="s">
        <v>65</v>
      </c>
      <c r="L22" s="15">
        <v>100</v>
      </c>
      <c r="M22" s="42" t="s">
        <v>66</v>
      </c>
      <c r="R22" s="15"/>
      <c r="S22" s="15" t="s">
        <v>39</v>
      </c>
      <c r="T22" s="15" t="s">
        <v>45</v>
      </c>
      <c r="U22" s="15" t="s">
        <v>40</v>
      </c>
      <c r="V22" s="15">
        <v>100</v>
      </c>
      <c r="W22" s="15">
        <v>4021001003</v>
      </c>
    </row>
    <row r="23" spans="1:23" s="84" customFormat="1">
      <c r="A23" s="54" t="s">
        <v>71</v>
      </c>
      <c r="B23" s="83" t="s">
        <v>74</v>
      </c>
      <c r="C23" s="44" t="s">
        <v>77</v>
      </c>
      <c r="D23" s="35"/>
      <c r="E23" s="34">
        <v>2500</v>
      </c>
      <c r="F23" s="100">
        <v>0</v>
      </c>
      <c r="G23" s="49">
        <f t="shared" si="0"/>
        <v>2500</v>
      </c>
      <c r="H23" s="114" t="s">
        <v>78</v>
      </c>
      <c r="I23" s="15" t="s">
        <v>42</v>
      </c>
      <c r="J23" s="15" t="s">
        <v>24</v>
      </c>
      <c r="K23" s="15" t="s">
        <v>97</v>
      </c>
      <c r="L23" s="15">
        <v>100</v>
      </c>
      <c r="M23" s="15" t="s">
        <v>98</v>
      </c>
    </row>
    <row r="24" spans="1:23" s="84" customFormat="1" ht="25.5">
      <c r="A24" s="54" t="s">
        <v>71</v>
      </c>
      <c r="B24" s="83" t="s">
        <v>75</v>
      </c>
      <c r="C24" s="44" t="s">
        <v>85</v>
      </c>
      <c r="D24" s="35"/>
      <c r="E24" s="34">
        <v>800</v>
      </c>
      <c r="F24" s="100">
        <v>0</v>
      </c>
      <c r="G24" s="49">
        <f t="shared" si="0"/>
        <v>800</v>
      </c>
      <c r="H24" s="114" t="s">
        <v>78</v>
      </c>
      <c r="I24" s="15" t="s">
        <v>42</v>
      </c>
      <c r="J24" s="15" t="s">
        <v>24</v>
      </c>
      <c r="K24" s="15" t="s">
        <v>99</v>
      </c>
      <c r="L24" s="15">
        <v>100</v>
      </c>
      <c r="M24" s="15" t="s">
        <v>100</v>
      </c>
    </row>
    <row r="25" spans="1:23" s="84" customFormat="1" ht="25.5">
      <c r="A25" s="54" t="s">
        <v>71</v>
      </c>
      <c r="B25" s="83" t="s">
        <v>76</v>
      </c>
      <c r="C25" s="44" t="s">
        <v>96</v>
      </c>
      <c r="D25" s="35"/>
      <c r="E25" s="34">
        <v>100</v>
      </c>
      <c r="F25" s="100">
        <v>0</v>
      </c>
      <c r="G25" s="49">
        <f t="shared" si="0"/>
        <v>100</v>
      </c>
      <c r="H25" s="114" t="s">
        <v>72</v>
      </c>
      <c r="I25" s="15" t="s">
        <v>44</v>
      </c>
      <c r="J25" s="15" t="s">
        <v>41</v>
      </c>
      <c r="K25" s="15" t="s">
        <v>52</v>
      </c>
      <c r="L25" s="15">
        <v>100</v>
      </c>
      <c r="M25" s="15" t="s">
        <v>101</v>
      </c>
    </row>
    <row r="26" spans="1:23" s="84" customFormat="1" ht="14.45" customHeight="1">
      <c r="A26" s="54" t="s">
        <v>71</v>
      </c>
      <c r="B26" s="83" t="s">
        <v>82</v>
      </c>
      <c r="C26" s="44" t="s">
        <v>84</v>
      </c>
      <c r="D26" s="35"/>
      <c r="E26" s="34">
        <v>2000</v>
      </c>
      <c r="F26" s="100">
        <v>0</v>
      </c>
      <c r="G26" s="49">
        <f t="shared" si="0"/>
        <v>2000</v>
      </c>
      <c r="H26" s="114" t="s">
        <v>88</v>
      </c>
      <c r="I26" s="15" t="s">
        <v>44</v>
      </c>
      <c r="J26" s="15" t="s">
        <v>41</v>
      </c>
      <c r="K26" s="15" t="s">
        <v>84</v>
      </c>
      <c r="L26" s="15">
        <v>100</v>
      </c>
      <c r="M26" s="15" t="s">
        <v>102</v>
      </c>
    </row>
    <row r="27" spans="1:23" s="84" customFormat="1">
      <c r="A27" s="54" t="s">
        <v>71</v>
      </c>
      <c r="B27" s="83" t="s">
        <v>83</v>
      </c>
      <c r="C27" s="44" t="s">
        <v>95</v>
      </c>
      <c r="D27" s="35"/>
      <c r="E27" s="34">
        <v>1500</v>
      </c>
      <c r="F27" s="100">
        <v>0</v>
      </c>
      <c r="G27" s="49">
        <f t="shared" si="0"/>
        <v>1500</v>
      </c>
      <c r="H27" s="114" t="s">
        <v>89</v>
      </c>
      <c r="I27" s="15" t="s">
        <v>44</v>
      </c>
      <c r="J27" s="15" t="s">
        <v>41</v>
      </c>
      <c r="K27" s="15" t="s">
        <v>95</v>
      </c>
      <c r="L27" s="15">
        <v>100</v>
      </c>
      <c r="M27" s="15" t="s">
        <v>103</v>
      </c>
    </row>
    <row r="28" spans="1:23" ht="14.1" customHeight="1">
      <c r="A28" s="44" t="s">
        <v>17</v>
      </c>
      <c r="B28" s="83">
        <v>63</v>
      </c>
      <c r="C28" s="72" t="s">
        <v>61</v>
      </c>
      <c r="D28" s="48"/>
      <c r="E28" s="63">
        <f>SUM(E21:E27)</f>
        <v>9900</v>
      </c>
      <c r="F28" s="101">
        <f>SUM(F21:F22)</f>
        <v>0</v>
      </c>
      <c r="G28" s="63">
        <f>SUM(G21:G27)</f>
        <v>9900</v>
      </c>
      <c r="H28" s="113"/>
      <c r="R28" s="15"/>
    </row>
    <row r="29" spans="1:23" ht="14.1" customHeight="1">
      <c r="A29" s="44" t="s">
        <v>17</v>
      </c>
      <c r="B29" s="68">
        <v>80.103999999999999</v>
      </c>
      <c r="C29" s="55" t="s">
        <v>60</v>
      </c>
      <c r="D29" s="35"/>
      <c r="E29" s="37">
        <f t="shared" ref="E29:G32" si="1">E28</f>
        <v>9900</v>
      </c>
      <c r="F29" s="102">
        <f t="shared" si="1"/>
        <v>0</v>
      </c>
      <c r="G29" s="37">
        <f t="shared" si="1"/>
        <v>9900</v>
      </c>
      <c r="H29" s="97"/>
      <c r="R29" s="15"/>
    </row>
    <row r="30" spans="1:23" ht="14.1" customHeight="1">
      <c r="A30" s="44" t="s">
        <v>17</v>
      </c>
      <c r="B30" s="44">
        <v>80</v>
      </c>
      <c r="C30" s="72" t="s">
        <v>14</v>
      </c>
      <c r="D30" s="57"/>
      <c r="E30" s="37">
        <f t="shared" si="1"/>
        <v>9900</v>
      </c>
      <c r="F30" s="102">
        <f t="shared" si="1"/>
        <v>0</v>
      </c>
      <c r="G30" s="37">
        <f t="shared" si="1"/>
        <v>9900</v>
      </c>
      <c r="H30" s="96"/>
      <c r="R30" s="15"/>
    </row>
    <row r="31" spans="1:23" ht="14.1" customHeight="1">
      <c r="A31" s="44" t="s">
        <v>17</v>
      </c>
      <c r="B31" s="46">
        <v>3452</v>
      </c>
      <c r="C31" s="55" t="s">
        <v>16</v>
      </c>
      <c r="D31" s="57"/>
      <c r="E31" s="34">
        <f t="shared" si="1"/>
        <v>9900</v>
      </c>
      <c r="F31" s="100">
        <f t="shared" si="1"/>
        <v>0</v>
      </c>
      <c r="G31" s="34">
        <f t="shared" si="1"/>
        <v>9900</v>
      </c>
      <c r="H31" s="96"/>
      <c r="R31" s="15"/>
    </row>
    <row r="32" spans="1:23" ht="14.1" customHeight="1">
      <c r="A32" s="47" t="s">
        <v>17</v>
      </c>
      <c r="B32" s="47"/>
      <c r="C32" s="59" t="s">
        <v>21</v>
      </c>
      <c r="D32" s="58"/>
      <c r="E32" s="33">
        <f t="shared" si="1"/>
        <v>9900</v>
      </c>
      <c r="F32" s="103">
        <f t="shared" si="1"/>
        <v>0</v>
      </c>
      <c r="G32" s="33">
        <f t="shared" si="1"/>
        <v>9900</v>
      </c>
      <c r="H32" s="96"/>
      <c r="R32" s="15"/>
    </row>
    <row r="33" spans="1:28">
      <c r="C33" s="55"/>
      <c r="D33" s="57"/>
      <c r="E33" s="57"/>
      <c r="F33" s="100"/>
      <c r="G33" s="57"/>
      <c r="H33" s="96"/>
      <c r="R33" s="15"/>
    </row>
    <row r="34" spans="1:28" ht="13.9" customHeight="1">
      <c r="C34" s="55" t="s">
        <v>6</v>
      </c>
      <c r="D34" s="57"/>
      <c r="E34" s="57"/>
      <c r="F34" s="100"/>
      <c r="G34" s="57"/>
      <c r="H34" s="96"/>
      <c r="R34" s="15"/>
    </row>
    <row r="35" spans="1:28" ht="13.9" customHeight="1">
      <c r="A35" s="44" t="s">
        <v>22</v>
      </c>
      <c r="B35" s="46">
        <v>5452</v>
      </c>
      <c r="C35" s="55" t="s">
        <v>11</v>
      </c>
      <c r="D35" s="57"/>
      <c r="E35" s="57"/>
      <c r="F35" s="100"/>
      <c r="G35" s="57"/>
      <c r="H35" s="96"/>
      <c r="R35" s="15"/>
    </row>
    <row r="36" spans="1:28" ht="13.9" customHeight="1">
      <c r="B36" s="75">
        <v>1</v>
      </c>
      <c r="C36" s="72" t="s">
        <v>32</v>
      </c>
      <c r="D36" s="57"/>
      <c r="E36" s="57"/>
      <c r="F36" s="104"/>
      <c r="G36" s="57"/>
      <c r="H36" s="96"/>
      <c r="R36" s="15"/>
    </row>
    <row r="37" spans="1:28" s="18" customFormat="1" ht="13.9" customHeight="1">
      <c r="A37" s="74"/>
      <c r="B37" s="68">
        <v>1.101</v>
      </c>
      <c r="C37" s="55" t="s">
        <v>35</v>
      </c>
      <c r="D37" s="57"/>
      <c r="E37" s="57"/>
      <c r="F37" s="104"/>
      <c r="G37" s="57"/>
      <c r="H37" s="9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8" s="82" customFormat="1" ht="25.5">
      <c r="A38" s="74"/>
      <c r="B38" s="75">
        <v>50</v>
      </c>
      <c r="C38" s="72" t="s">
        <v>48</v>
      </c>
      <c r="D38" s="48"/>
      <c r="E38" s="57"/>
      <c r="F38" s="99"/>
      <c r="G38" s="57"/>
      <c r="H38" s="96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</row>
    <row r="39" spans="1:28" s="82" customFormat="1" ht="13.9" customHeight="1">
      <c r="A39" s="74"/>
      <c r="B39" s="75">
        <v>81</v>
      </c>
      <c r="C39" s="72" t="s">
        <v>36</v>
      </c>
      <c r="D39" s="48"/>
      <c r="E39" s="57"/>
      <c r="F39" s="99"/>
      <c r="G39" s="57"/>
      <c r="H39" s="96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</row>
    <row r="40" spans="1:28" s="18" customFormat="1" ht="40.15" customHeight="1">
      <c r="A40" s="60" t="s">
        <v>71</v>
      </c>
      <c r="B40" s="76" t="s">
        <v>79</v>
      </c>
      <c r="C40" s="61" t="s">
        <v>80</v>
      </c>
      <c r="D40" s="35"/>
      <c r="E40" s="37">
        <v>8928</v>
      </c>
      <c r="F40" s="102">
        <v>0</v>
      </c>
      <c r="G40" s="34">
        <f>SUM(E40:F40)</f>
        <v>8928</v>
      </c>
      <c r="H40" s="114" t="s">
        <v>78</v>
      </c>
      <c r="I40" s="15" t="s">
        <v>13</v>
      </c>
      <c r="J40" s="15" t="s">
        <v>104</v>
      </c>
      <c r="K40" s="15" t="s">
        <v>105</v>
      </c>
      <c r="L40" s="15">
        <v>100</v>
      </c>
      <c r="M40" s="15" t="s">
        <v>106</v>
      </c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8" s="18" customFormat="1" ht="13.9" customHeight="1">
      <c r="A41" s="74" t="s">
        <v>17</v>
      </c>
      <c r="B41" s="75">
        <v>81</v>
      </c>
      <c r="C41" s="72" t="s">
        <v>36</v>
      </c>
      <c r="D41" s="48"/>
      <c r="E41" s="63">
        <f>SUM(E40:E40)</f>
        <v>8928</v>
      </c>
      <c r="F41" s="101">
        <f>SUM(F40:F40)</f>
        <v>0</v>
      </c>
      <c r="G41" s="63">
        <f>SUM(G40:G40)</f>
        <v>8928</v>
      </c>
      <c r="H41" s="113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8" s="18" customFormat="1" ht="30" customHeight="1">
      <c r="A42" s="74" t="s">
        <v>17</v>
      </c>
      <c r="B42" s="75">
        <v>50</v>
      </c>
      <c r="C42" s="72" t="s">
        <v>48</v>
      </c>
      <c r="D42" s="48"/>
      <c r="E42" s="52">
        <f>E41</f>
        <v>8928</v>
      </c>
      <c r="F42" s="105">
        <f>F41</f>
        <v>0</v>
      </c>
      <c r="G42" s="52">
        <f>G41</f>
        <v>8928</v>
      </c>
      <c r="H42" s="113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8" s="18" customFormat="1">
      <c r="A43" s="74" t="s">
        <v>17</v>
      </c>
      <c r="B43" s="68">
        <v>1.101</v>
      </c>
      <c r="C43" s="55" t="s">
        <v>35</v>
      </c>
      <c r="D43" s="48"/>
      <c r="E43" s="80">
        <f>SUM(E42,)</f>
        <v>8928</v>
      </c>
      <c r="F43" s="105">
        <f>SUM(F42,)</f>
        <v>0</v>
      </c>
      <c r="G43" s="80">
        <f>SUM(G42,)</f>
        <v>8928</v>
      </c>
      <c r="H43" s="9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spans="1:28" s="18" customFormat="1" ht="10.15" customHeight="1">
      <c r="A44" s="74"/>
      <c r="B44" s="73"/>
      <c r="C44" s="55"/>
      <c r="D44" s="57"/>
      <c r="E44" s="57"/>
      <c r="F44" s="99"/>
      <c r="G44" s="57"/>
      <c r="H44" s="9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spans="1:28" s="18" customFormat="1" ht="15.6" customHeight="1">
      <c r="A45" s="74"/>
      <c r="B45" s="68">
        <v>1.1020000000000001</v>
      </c>
      <c r="C45" s="62" t="s">
        <v>59</v>
      </c>
      <c r="D45" s="79"/>
      <c r="E45" s="79"/>
      <c r="F45" s="104"/>
      <c r="G45" s="79"/>
      <c r="H45" s="115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spans="1:28" s="18" customFormat="1" ht="13.9" customHeight="1">
      <c r="A46" s="74"/>
      <c r="B46" s="75">
        <v>61</v>
      </c>
      <c r="C46" s="61" t="s">
        <v>15</v>
      </c>
      <c r="D46" s="79"/>
      <c r="E46" s="79"/>
      <c r="F46" s="104"/>
      <c r="G46" s="79"/>
      <c r="H46" s="115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spans="1:28" s="18" customFormat="1" ht="26.25" customHeight="1">
      <c r="A47" s="74"/>
      <c r="B47" s="76" t="s">
        <v>54</v>
      </c>
      <c r="C47" s="61" t="s">
        <v>67</v>
      </c>
      <c r="D47" s="35"/>
      <c r="E47" s="34">
        <v>150000</v>
      </c>
      <c r="F47" s="100">
        <v>0</v>
      </c>
      <c r="G47" s="34">
        <f>SUM(E47:F47)</f>
        <v>150000</v>
      </c>
      <c r="H47" s="116" t="s">
        <v>91</v>
      </c>
      <c r="I47" s="65" t="s">
        <v>44</v>
      </c>
      <c r="J47" s="65" t="s">
        <v>41</v>
      </c>
      <c r="K47" s="78" t="s">
        <v>68</v>
      </c>
      <c r="L47" s="65">
        <v>100</v>
      </c>
      <c r="M47" s="77">
        <v>4011002023</v>
      </c>
      <c r="N47" s="16"/>
      <c r="O47" s="16"/>
      <c r="P47" s="16"/>
      <c r="Q47" s="16"/>
      <c r="R47" s="16"/>
      <c r="S47" s="16" t="s">
        <v>37</v>
      </c>
      <c r="T47" s="16" t="s">
        <v>37</v>
      </c>
      <c r="U47" s="16" t="s">
        <v>37</v>
      </c>
      <c r="V47" s="16" t="s">
        <v>37</v>
      </c>
      <c r="W47" s="16" t="s">
        <v>37</v>
      </c>
      <c r="X47" s="16" t="s">
        <v>37</v>
      </c>
      <c r="Y47" s="16" t="s">
        <v>37</v>
      </c>
      <c r="Z47" s="18" t="s">
        <v>37</v>
      </c>
      <c r="AA47" s="18" t="s">
        <v>37</v>
      </c>
      <c r="AB47" s="18" t="s">
        <v>37</v>
      </c>
    </row>
    <row r="48" spans="1:28" s="18" customFormat="1" ht="14.1" customHeight="1">
      <c r="A48" s="74" t="s">
        <v>17</v>
      </c>
      <c r="B48" s="75">
        <v>61</v>
      </c>
      <c r="C48" s="61" t="s">
        <v>15</v>
      </c>
      <c r="D48" s="35"/>
      <c r="E48" s="33">
        <f>SUM(E47:E47)</f>
        <v>150000</v>
      </c>
      <c r="F48" s="103">
        <f>SUM(F47:F47)</f>
        <v>0</v>
      </c>
      <c r="G48" s="33">
        <f>SUM(G47:G47)</f>
        <v>150000</v>
      </c>
      <c r="H48" s="9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s="18" customFormat="1" ht="14.1" customHeight="1">
      <c r="A49" s="74" t="s">
        <v>17</v>
      </c>
      <c r="B49" s="68">
        <v>1.1020000000000001</v>
      </c>
      <c r="C49" s="62" t="s">
        <v>59</v>
      </c>
      <c r="D49" s="35"/>
      <c r="E49" s="33">
        <f>E48</f>
        <v>150000</v>
      </c>
      <c r="F49" s="103">
        <f>F48</f>
        <v>0</v>
      </c>
      <c r="G49" s="33">
        <f>G48</f>
        <v>150000</v>
      </c>
      <c r="H49" s="97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>
      <c r="A50" s="74" t="s">
        <v>17</v>
      </c>
      <c r="B50" s="107">
        <v>1</v>
      </c>
      <c r="C50" s="61" t="s">
        <v>32</v>
      </c>
      <c r="D50" s="35"/>
      <c r="E50" s="32">
        <f>E49+E43</f>
        <v>158928</v>
      </c>
      <c r="F50" s="106">
        <f>F49+F43</f>
        <v>0</v>
      </c>
      <c r="G50" s="32">
        <f>G49+G43</f>
        <v>158928</v>
      </c>
      <c r="H50" s="98"/>
      <c r="R50" s="15"/>
    </row>
    <row r="51" spans="1:25" s="18" customFormat="1">
      <c r="A51" s="74" t="s">
        <v>17</v>
      </c>
      <c r="B51" s="73">
        <v>5452</v>
      </c>
      <c r="C51" s="55" t="s">
        <v>11</v>
      </c>
      <c r="D51" s="36"/>
      <c r="E51" s="33">
        <f t="shared" ref="E51:G52" si="2">E50</f>
        <v>158928</v>
      </c>
      <c r="F51" s="103">
        <f t="shared" si="2"/>
        <v>0</v>
      </c>
      <c r="G51" s="33">
        <f t="shared" si="2"/>
        <v>158928</v>
      </c>
      <c r="H51" s="97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s="18" customFormat="1">
      <c r="A52" s="47" t="s">
        <v>17</v>
      </c>
      <c r="B52" s="47"/>
      <c r="C52" s="59" t="s">
        <v>6</v>
      </c>
      <c r="D52" s="35"/>
      <c r="E52" s="34">
        <f t="shared" si="2"/>
        <v>158928</v>
      </c>
      <c r="F52" s="100">
        <f t="shared" si="2"/>
        <v>0</v>
      </c>
      <c r="G52" s="34">
        <f t="shared" si="2"/>
        <v>158928</v>
      </c>
      <c r="H52" s="9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>
      <c r="A53" s="47" t="s">
        <v>17</v>
      </c>
      <c r="B53" s="47"/>
      <c r="C53" s="59" t="s">
        <v>18</v>
      </c>
      <c r="D53" s="58"/>
      <c r="E53" s="33">
        <f>E52+E32</f>
        <v>168828</v>
      </c>
      <c r="F53" s="103">
        <f>F52+F32</f>
        <v>0</v>
      </c>
      <c r="G53" s="58">
        <f>G52+G32</f>
        <v>168828</v>
      </c>
      <c r="H53" s="96"/>
      <c r="R53" s="15"/>
    </row>
    <row r="54" spans="1:25">
      <c r="A54" s="112" t="s">
        <v>94</v>
      </c>
      <c r="B54" s="112"/>
      <c r="C54" s="112"/>
      <c r="D54" s="112"/>
      <c r="E54" s="112"/>
      <c r="F54" s="112"/>
      <c r="G54" s="112"/>
      <c r="I54" s="42"/>
      <c r="J54" s="42"/>
      <c r="K54" s="42"/>
      <c r="L54" s="42"/>
      <c r="M54" s="42"/>
      <c r="R54" s="15"/>
    </row>
    <row r="55" spans="1:25" ht="15.6" customHeight="1">
      <c r="A55" s="198" t="s">
        <v>70</v>
      </c>
      <c r="B55" s="198"/>
      <c r="C55" s="198"/>
      <c r="D55" s="42"/>
      <c r="E55" s="42"/>
      <c r="F55" s="42"/>
      <c r="G55" s="42"/>
      <c r="I55" s="57"/>
      <c r="J55" s="42"/>
      <c r="K55" s="42"/>
      <c r="L55" s="42"/>
      <c r="M55" s="42"/>
      <c r="R55" s="15"/>
    </row>
    <row r="56" spans="1:25">
      <c r="A56" s="94" t="s">
        <v>86</v>
      </c>
      <c r="B56" s="108" t="s">
        <v>93</v>
      </c>
      <c r="C56" s="95"/>
      <c r="D56" s="42"/>
      <c r="E56" s="42"/>
      <c r="F56" s="42"/>
      <c r="G56" s="42"/>
      <c r="I56" s="57"/>
      <c r="J56" s="42"/>
      <c r="K56" s="42"/>
      <c r="L56" s="42"/>
      <c r="M56" s="42"/>
      <c r="R56" s="15"/>
    </row>
    <row r="57" spans="1:25" ht="14.45" customHeight="1">
      <c r="A57" s="94" t="s">
        <v>87</v>
      </c>
      <c r="B57" s="198" t="s">
        <v>81</v>
      </c>
      <c r="C57" s="198"/>
      <c r="D57" s="198"/>
      <c r="E57" s="198"/>
      <c r="F57" s="198"/>
      <c r="G57" s="198"/>
      <c r="I57" s="57"/>
      <c r="J57" s="42"/>
      <c r="K57" s="42"/>
      <c r="L57" s="42"/>
      <c r="M57" s="42"/>
      <c r="R57" s="15"/>
    </row>
    <row r="58" spans="1:25" ht="14.45" customHeight="1">
      <c r="A58" s="109" t="s">
        <v>72</v>
      </c>
      <c r="B58" s="199" t="s">
        <v>73</v>
      </c>
      <c r="C58" s="199"/>
      <c r="D58" s="199"/>
      <c r="E58" s="199"/>
      <c r="F58" s="199"/>
      <c r="G58" s="199"/>
      <c r="H58" s="199"/>
      <c r="I58" s="42"/>
      <c r="J58" s="42"/>
      <c r="K58" s="42"/>
      <c r="L58" s="42"/>
      <c r="M58" s="42"/>
      <c r="R58" s="15"/>
    </row>
    <row r="59" spans="1:25">
      <c r="A59" s="109" t="s">
        <v>88</v>
      </c>
      <c r="B59" s="110" t="s">
        <v>90</v>
      </c>
      <c r="C59" s="71"/>
      <c r="D59" s="71"/>
      <c r="E59" s="71"/>
      <c r="F59" s="71"/>
      <c r="G59" s="71"/>
      <c r="H59" s="109"/>
      <c r="I59" s="42"/>
      <c r="J59" s="42"/>
      <c r="K59" s="42"/>
      <c r="L59" s="42"/>
      <c r="M59" s="42"/>
      <c r="R59" s="15"/>
    </row>
    <row r="60" spans="1:25">
      <c r="A60" s="109" t="s">
        <v>89</v>
      </c>
      <c r="B60" s="110" t="s">
        <v>95</v>
      </c>
      <c r="C60" s="71"/>
      <c r="D60" s="71"/>
      <c r="E60" s="71"/>
      <c r="F60" s="71"/>
      <c r="G60" s="71"/>
      <c r="H60" s="109"/>
      <c r="I60" s="42"/>
      <c r="J60" s="42"/>
      <c r="K60" s="42"/>
      <c r="L60" s="42"/>
      <c r="M60" s="42"/>
      <c r="R60" s="15"/>
    </row>
    <row r="61" spans="1:25" ht="15" customHeight="1">
      <c r="A61" s="109" t="s">
        <v>91</v>
      </c>
      <c r="B61" s="110" t="s">
        <v>92</v>
      </c>
      <c r="C61" s="71"/>
      <c r="D61" s="71"/>
      <c r="E61" s="71"/>
      <c r="F61" s="71"/>
      <c r="G61" s="71"/>
      <c r="H61" s="109"/>
      <c r="I61" s="42"/>
      <c r="J61" s="42"/>
      <c r="K61" s="42"/>
      <c r="L61" s="42"/>
      <c r="M61" s="42"/>
      <c r="R61" s="15"/>
    </row>
    <row r="62" spans="1:25">
      <c r="A62" s="71"/>
      <c r="B62" s="70"/>
      <c r="C62" s="69"/>
      <c r="D62" s="17" t="s">
        <v>25</v>
      </c>
      <c r="E62" s="17" t="s">
        <v>26</v>
      </c>
      <c r="F62" s="17" t="s">
        <v>20</v>
      </c>
      <c r="G62" s="17" t="s">
        <v>46</v>
      </c>
      <c r="H62" s="92"/>
      <c r="I62" s="42"/>
      <c r="J62" s="42"/>
      <c r="K62" s="42"/>
      <c r="L62" s="42"/>
      <c r="M62" s="42"/>
      <c r="R62" s="15"/>
    </row>
    <row r="63" spans="1:25">
      <c r="A63" s="71"/>
      <c r="B63" s="70"/>
      <c r="C63" s="69"/>
      <c r="D63" s="42">
        <f>E47+E25+E21+E22+E26+E27</f>
        <v>156600</v>
      </c>
      <c r="E63" s="42">
        <f>E42+E24+E23</f>
        <v>12228</v>
      </c>
      <c r="F63" s="42"/>
      <c r="G63" s="42">
        <f>F63+E63+D63</f>
        <v>168828</v>
      </c>
      <c r="I63" s="42"/>
      <c r="J63" s="42"/>
      <c r="K63" s="42"/>
      <c r="L63" s="42"/>
      <c r="M63" s="42"/>
      <c r="R63" s="15"/>
    </row>
    <row r="64" spans="1:25">
      <c r="A64" s="71"/>
      <c r="B64" s="70"/>
      <c r="C64" s="69"/>
      <c r="D64" s="42"/>
      <c r="E64" s="42"/>
      <c r="F64" s="42"/>
      <c r="G64" s="42"/>
      <c r="I64" s="42"/>
      <c r="J64" s="42"/>
      <c r="K64" s="42"/>
      <c r="L64" s="42"/>
      <c r="M64" s="42"/>
      <c r="R64" s="15"/>
    </row>
    <row r="65" spans="1:22">
      <c r="A65" s="71"/>
      <c r="B65" s="70"/>
      <c r="C65" s="69"/>
      <c r="D65" s="42"/>
      <c r="E65" s="42"/>
      <c r="F65" s="42"/>
      <c r="G65" s="42"/>
      <c r="I65" s="42"/>
      <c r="J65" s="42"/>
      <c r="K65" s="42"/>
      <c r="L65" s="42"/>
      <c r="M65" s="42"/>
      <c r="R65" s="15"/>
    </row>
    <row r="66" spans="1:22">
      <c r="A66" s="71"/>
      <c r="B66" s="70"/>
      <c r="C66" s="69"/>
      <c r="D66" s="42"/>
      <c r="E66" s="42"/>
      <c r="F66" s="42"/>
      <c r="G66" s="42"/>
      <c r="I66" s="42"/>
      <c r="J66" s="42"/>
      <c r="K66" s="42"/>
      <c r="L66" s="42"/>
      <c r="M66" s="42"/>
      <c r="R66" s="15"/>
    </row>
    <row r="67" spans="1:22">
      <c r="A67" s="71"/>
      <c r="B67" s="70"/>
      <c r="C67" s="69"/>
      <c r="D67" s="42"/>
      <c r="E67" s="42"/>
      <c r="F67" s="42"/>
      <c r="G67" s="42"/>
      <c r="I67" s="42"/>
      <c r="J67" s="42"/>
      <c r="K67" s="42"/>
      <c r="L67" s="42"/>
      <c r="M67" s="42"/>
      <c r="R67" s="15"/>
    </row>
    <row r="68" spans="1:22">
      <c r="B68" s="68"/>
      <c r="C68" s="64"/>
      <c r="D68" s="42"/>
      <c r="E68" s="42"/>
      <c r="F68" s="42"/>
      <c r="G68" s="42"/>
      <c r="I68" s="42"/>
      <c r="J68" s="42"/>
      <c r="K68" s="42"/>
      <c r="L68" s="42"/>
      <c r="M68" s="42"/>
      <c r="R68" s="15"/>
    </row>
    <row r="69" spans="1:22">
      <c r="D69" s="42"/>
      <c r="E69" s="42"/>
      <c r="F69" s="42"/>
      <c r="G69" s="42"/>
      <c r="I69" s="42"/>
      <c r="J69" s="42"/>
      <c r="K69" s="42"/>
      <c r="L69" s="42"/>
      <c r="M69" s="42"/>
    </row>
    <row r="70" spans="1:22">
      <c r="D70" s="38"/>
      <c r="E70" s="38"/>
      <c r="F70" s="38"/>
      <c r="G70" s="38"/>
      <c r="H70" s="38"/>
      <c r="I70" s="38"/>
      <c r="J70" s="38"/>
    </row>
    <row r="71" spans="1:22">
      <c r="D71" s="27"/>
      <c r="E71" s="27"/>
      <c r="F71" s="27"/>
      <c r="G71" s="27"/>
      <c r="H71" s="117"/>
      <c r="I71" s="27"/>
      <c r="J71" s="27"/>
    </row>
    <row r="72" spans="1:22">
      <c r="C72" s="89"/>
      <c r="D72" s="88"/>
      <c r="E72" s="88"/>
      <c r="F72" s="88"/>
      <c r="G72" s="88"/>
      <c r="H72" s="117"/>
      <c r="I72" s="88"/>
      <c r="J72" s="88"/>
    </row>
    <row r="73" spans="1:22">
      <c r="V73" s="67"/>
    </row>
    <row r="74" spans="1:22">
      <c r="C74" s="89"/>
      <c r="Q74" s="45"/>
    </row>
    <row r="75" spans="1:22">
      <c r="C75" s="89"/>
      <c r="Q75" s="45"/>
    </row>
    <row r="76" spans="1:22">
      <c r="A76" s="15"/>
      <c r="C76" s="89"/>
      <c r="R76" s="15"/>
    </row>
    <row r="77" spans="1:22">
      <c r="A77" s="15"/>
      <c r="C77" s="89"/>
      <c r="R77" s="15"/>
    </row>
    <row r="78" spans="1:22">
      <c r="A78" s="15"/>
      <c r="C78" s="89"/>
      <c r="R78" s="15"/>
    </row>
    <row r="79" spans="1:22">
      <c r="A79" s="15"/>
      <c r="C79" s="89"/>
      <c r="R79" s="15"/>
    </row>
    <row r="80" spans="1:22">
      <c r="A80" s="15"/>
      <c r="R80" s="15"/>
    </row>
    <row r="81" spans="1:18">
      <c r="A81" s="15"/>
      <c r="R81" s="15"/>
    </row>
    <row r="82" spans="1:18">
      <c r="A82" s="15"/>
      <c r="R82" s="15"/>
    </row>
    <row r="83" spans="1:18">
      <c r="A83" s="15"/>
      <c r="R83" s="15"/>
    </row>
    <row r="84" spans="1:18">
      <c r="A84" s="15"/>
      <c r="R84" s="15"/>
    </row>
    <row r="85" spans="1:18">
      <c r="A85" s="15"/>
      <c r="R85" s="15"/>
    </row>
    <row r="86" spans="1:18">
      <c r="A86" s="15"/>
      <c r="R86" s="15"/>
    </row>
    <row r="87" spans="1:18">
      <c r="A87" s="15"/>
      <c r="R87" s="15"/>
    </row>
    <row r="88" spans="1:18">
      <c r="A88" s="15"/>
      <c r="C88" s="90"/>
      <c r="R88" s="15"/>
    </row>
    <row r="89" spans="1:18">
      <c r="A89" s="15"/>
      <c r="B89" s="91"/>
      <c r="R89" s="15"/>
    </row>
    <row r="90" spans="1:18">
      <c r="A90" s="15"/>
      <c r="B90" s="91"/>
      <c r="R90" s="15"/>
    </row>
    <row r="91" spans="1:18">
      <c r="A91" s="15"/>
      <c r="B91" s="91"/>
      <c r="R91" s="15"/>
    </row>
    <row r="92" spans="1:18">
      <c r="A92" s="15"/>
      <c r="B92" s="91"/>
      <c r="C92" s="44"/>
      <c r="R92" s="15"/>
    </row>
    <row r="93" spans="1:18">
      <c r="A93" s="15"/>
      <c r="B93" s="91"/>
      <c r="R93" s="15"/>
    </row>
    <row r="94" spans="1:18">
      <c r="A94" s="15"/>
      <c r="B94" s="91"/>
      <c r="R94" s="15"/>
    </row>
    <row r="95" spans="1:18">
      <c r="A95" s="15"/>
      <c r="B95" s="91"/>
      <c r="R95" s="15"/>
    </row>
    <row r="96" spans="1:18">
      <c r="A96" s="15"/>
      <c r="R96" s="15"/>
    </row>
    <row r="97" spans="1:18">
      <c r="A97" s="15"/>
      <c r="R97" s="15"/>
    </row>
    <row r="98" spans="1:18">
      <c r="A98" s="15"/>
      <c r="R98" s="15"/>
    </row>
    <row r="99" spans="1:18">
      <c r="A99" s="15"/>
      <c r="R99" s="15"/>
    </row>
    <row r="100" spans="1:18">
      <c r="A100" s="15"/>
      <c r="R100" s="15"/>
    </row>
    <row r="101" spans="1:18">
      <c r="A101" s="15"/>
      <c r="C101" s="66"/>
      <c r="R101" s="15"/>
    </row>
  </sheetData>
  <autoFilter ref="A14:AD14"/>
  <mergeCells count="14">
    <mergeCell ref="I12:R12"/>
    <mergeCell ref="S12:AB12"/>
    <mergeCell ref="I13:M13"/>
    <mergeCell ref="N13:R13"/>
    <mergeCell ref="S13:W13"/>
    <mergeCell ref="X13:AB13"/>
    <mergeCell ref="A55:C55"/>
    <mergeCell ref="B57:G57"/>
    <mergeCell ref="B58:H58"/>
    <mergeCell ref="A1:G1"/>
    <mergeCell ref="A2:G2"/>
    <mergeCell ref="A3:G3"/>
    <mergeCell ref="B4:G4"/>
    <mergeCell ref="B13:G13"/>
  </mergeCells>
  <printOptions horizontalCentered="1"/>
  <pageMargins left="0.74803149606299213" right="0.39370078740157483" top="0.74803149606299213" bottom="4.1338582677165361" header="0.51181102362204722" footer="3.5433070866141736"/>
  <pageSetup paperSize="9" scale="99" firstPageNumber="53" orientation="portrait" blackAndWhite="1" useFirstPageNumber="1" r:id="rId1"/>
  <headerFooter alignWithMargins="0">
    <oddHeader xml:space="preserve">&amp;C   </oddHeader>
    <oddFooter>&amp;C&amp;"Times New Roman,Bold" &amp;P</oddFooter>
  </headerFooter>
  <rowBreaks count="1" manualBreakCount="1">
    <brk id="3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syncVertical="1" syncRef="A16" transitionEvaluation="1" codeName="Sheet53"/>
  <dimension ref="A1:H70"/>
  <sheetViews>
    <sheetView tabSelected="1" view="pageBreakPreview" topLeftCell="A16" zoomScaleSheetLayoutView="100" workbookViewId="0">
      <selection activeCell="P76" sqref="P76"/>
    </sheetView>
  </sheetViews>
  <sheetFormatPr defaultColWidth="9.140625" defaultRowHeight="12.75"/>
  <cols>
    <col min="1" max="1" width="6.42578125" style="178" customWidth="1"/>
    <col min="2" max="2" width="8.140625" style="145" customWidth="1"/>
    <col min="3" max="3" width="34.5703125" style="151" customWidth="1"/>
    <col min="4" max="4" width="8.7109375" style="143" customWidth="1"/>
    <col min="5" max="5" width="10.42578125" style="143" customWidth="1"/>
    <col min="6" max="6" width="10.85546875" style="143" customWidth="1"/>
    <col min="7" max="7" width="8.5703125" style="143" customWidth="1"/>
    <col min="8" max="8" width="4.5703125" style="187" customWidth="1"/>
    <col min="9" max="16384" width="9.140625" style="143"/>
  </cols>
  <sheetData>
    <row r="1" spans="1:8">
      <c r="A1" s="195" t="s">
        <v>116</v>
      </c>
      <c r="B1" s="195"/>
      <c r="C1" s="195"/>
      <c r="D1" s="195"/>
      <c r="E1" s="195"/>
      <c r="F1" s="195"/>
      <c r="G1" s="195"/>
      <c r="H1" s="186"/>
    </row>
    <row r="2" spans="1:8">
      <c r="A2" s="195" t="s">
        <v>117</v>
      </c>
      <c r="B2" s="195"/>
      <c r="C2" s="195"/>
      <c r="D2" s="195"/>
      <c r="E2" s="195"/>
      <c r="F2" s="195"/>
      <c r="G2" s="195"/>
      <c r="H2" s="186"/>
    </row>
    <row r="3" spans="1:8">
      <c r="A3" s="194" t="s">
        <v>118</v>
      </c>
      <c r="B3" s="194"/>
      <c r="C3" s="194"/>
      <c r="D3" s="194"/>
      <c r="E3" s="194"/>
      <c r="F3" s="194"/>
      <c r="G3" s="194"/>
      <c r="H3" s="183"/>
    </row>
    <row r="4" spans="1:8" ht="13.5">
      <c r="A4" s="127"/>
      <c r="B4" s="184"/>
      <c r="C4" s="184"/>
      <c r="D4" s="184"/>
      <c r="E4" s="184"/>
      <c r="F4" s="184"/>
      <c r="G4" s="184"/>
      <c r="H4" s="163"/>
    </row>
    <row r="5" spans="1:8">
      <c r="A5" s="127"/>
      <c r="B5" s="122"/>
      <c r="C5" s="122"/>
      <c r="D5" s="123"/>
      <c r="E5" s="124" t="s">
        <v>0</v>
      </c>
      <c r="F5" s="124" t="s">
        <v>1</v>
      </c>
      <c r="G5" s="124" t="s">
        <v>46</v>
      </c>
      <c r="H5" s="166"/>
    </row>
    <row r="6" spans="1:8">
      <c r="A6" s="127"/>
      <c r="B6" s="126" t="s">
        <v>2</v>
      </c>
      <c r="C6" s="122" t="s">
        <v>3</v>
      </c>
      <c r="D6" s="127" t="s">
        <v>18</v>
      </c>
      <c r="E6" s="121">
        <v>2829039</v>
      </c>
      <c r="F6" s="121">
        <v>83205</v>
      </c>
      <c r="G6" s="121">
        <v>2912244</v>
      </c>
      <c r="H6" s="127"/>
    </row>
    <row r="7" spans="1:8">
      <c r="A7" s="127"/>
      <c r="B7" s="126" t="s">
        <v>4</v>
      </c>
      <c r="C7" s="129" t="s">
        <v>5</v>
      </c>
      <c r="D7" s="130"/>
      <c r="E7" s="125"/>
      <c r="F7" s="125"/>
      <c r="G7" s="125"/>
      <c r="H7" s="130"/>
    </row>
    <row r="8" spans="1:8">
      <c r="A8" s="127"/>
      <c r="B8" s="126"/>
      <c r="C8" s="129" t="s">
        <v>43</v>
      </c>
      <c r="D8" s="130" t="s">
        <v>18</v>
      </c>
      <c r="E8" s="125">
        <v>40679</v>
      </c>
      <c r="F8" s="93">
        <v>7500</v>
      </c>
      <c r="G8" s="125">
        <v>48179</v>
      </c>
      <c r="H8" s="130"/>
    </row>
    <row r="9" spans="1:8">
      <c r="A9" s="127"/>
      <c r="B9" s="128" t="s">
        <v>17</v>
      </c>
      <c r="C9" s="122" t="s">
        <v>114</v>
      </c>
      <c r="D9" s="131" t="s">
        <v>18</v>
      </c>
      <c r="E9" s="132">
        <v>2869718</v>
      </c>
      <c r="F9" s="132">
        <v>90705</v>
      </c>
      <c r="G9" s="132">
        <v>2960423</v>
      </c>
      <c r="H9" s="120"/>
    </row>
    <row r="10" spans="1:8">
      <c r="A10" s="127"/>
      <c r="B10" s="126"/>
      <c r="C10" s="122"/>
      <c r="D10" s="122"/>
      <c r="E10" s="122"/>
      <c r="F10" s="127"/>
      <c r="G10" s="122"/>
      <c r="H10" s="127"/>
    </row>
    <row r="11" spans="1:8">
      <c r="A11" s="127"/>
      <c r="B11" s="126" t="s">
        <v>8</v>
      </c>
      <c r="C11" s="122" t="s">
        <v>9</v>
      </c>
      <c r="D11" s="122"/>
      <c r="E11" s="122"/>
      <c r="F11" s="127"/>
      <c r="G11" s="122"/>
      <c r="H11" s="127"/>
    </row>
    <row r="12" spans="1:8" s="133" customFormat="1">
      <c r="A12" s="127"/>
      <c r="B12" s="165"/>
      <c r="C12" s="165"/>
      <c r="D12" s="165"/>
      <c r="E12" s="165"/>
      <c r="F12" s="165"/>
      <c r="G12" s="165"/>
      <c r="H12" s="183"/>
    </row>
    <row r="13" spans="1:8" s="133" customFormat="1">
      <c r="A13" s="181"/>
      <c r="B13" s="168"/>
      <c r="C13" s="168"/>
      <c r="D13" s="168"/>
      <c r="E13" s="168"/>
      <c r="F13" s="168"/>
      <c r="G13" s="168" t="s">
        <v>137</v>
      </c>
      <c r="H13" s="174"/>
    </row>
    <row r="14" spans="1:8" s="133" customFormat="1" ht="13.5" thickBot="1">
      <c r="A14" s="177"/>
      <c r="B14" s="134"/>
      <c r="C14" s="134" t="s">
        <v>10</v>
      </c>
      <c r="D14" s="134"/>
      <c r="E14" s="134"/>
      <c r="F14" s="134"/>
      <c r="G14" s="135" t="s">
        <v>17</v>
      </c>
      <c r="H14" s="166"/>
    </row>
    <row r="15" spans="1:8" ht="13.5" thickTop="1">
      <c r="A15" s="182"/>
      <c r="C15" s="146" t="s">
        <v>21</v>
      </c>
      <c r="D15" s="155"/>
      <c r="E15" s="155"/>
      <c r="F15" s="24"/>
      <c r="G15" s="152"/>
    </row>
    <row r="16" spans="1:8" s="157" customFormat="1">
      <c r="A16" s="182" t="s">
        <v>22</v>
      </c>
      <c r="B16" s="147">
        <v>2235</v>
      </c>
      <c r="C16" s="146" t="s">
        <v>51</v>
      </c>
      <c r="D16" s="156"/>
      <c r="E16" s="156"/>
      <c r="F16" s="140"/>
      <c r="G16" s="139"/>
      <c r="H16" s="154"/>
    </row>
    <row r="17" spans="1:8" s="157" customFormat="1">
      <c r="A17" s="182"/>
      <c r="B17" s="148">
        <v>2</v>
      </c>
      <c r="C17" s="185" t="s">
        <v>55</v>
      </c>
      <c r="D17" s="156"/>
      <c r="E17" s="156"/>
      <c r="F17" s="140"/>
      <c r="G17" s="139"/>
      <c r="H17" s="154"/>
    </row>
    <row r="18" spans="1:8" s="157" customFormat="1">
      <c r="A18" s="182"/>
      <c r="B18" s="150">
        <v>2.1019999999999999</v>
      </c>
      <c r="C18" s="146" t="s">
        <v>56</v>
      </c>
      <c r="D18" s="21"/>
      <c r="E18" s="21"/>
      <c r="F18" s="140"/>
      <c r="G18" s="139"/>
      <c r="H18" s="154"/>
    </row>
    <row r="19" spans="1:8">
      <c r="A19" s="182"/>
      <c r="B19" s="145">
        <v>67</v>
      </c>
      <c r="C19" s="171" t="s">
        <v>109</v>
      </c>
      <c r="F19" s="26"/>
      <c r="G19" s="26"/>
      <c r="H19" s="173"/>
    </row>
    <row r="20" spans="1:8">
      <c r="A20" s="182"/>
      <c r="B20" s="145">
        <v>60</v>
      </c>
      <c r="C20" s="171" t="s">
        <v>107</v>
      </c>
      <c r="F20" s="26"/>
      <c r="G20" s="26"/>
      <c r="H20" s="173"/>
    </row>
    <row r="21" spans="1:8" ht="25.5">
      <c r="A21" s="182"/>
      <c r="B21" s="145" t="s">
        <v>119</v>
      </c>
      <c r="C21" s="185" t="s">
        <v>120</v>
      </c>
      <c r="F21" s="25"/>
      <c r="G21" s="26">
        <v>2844</v>
      </c>
      <c r="H21" s="173" t="s">
        <v>124</v>
      </c>
    </row>
    <row r="22" spans="1:8" ht="25.5">
      <c r="A22" s="182" t="s">
        <v>71</v>
      </c>
      <c r="B22" s="145" t="s">
        <v>130</v>
      </c>
      <c r="C22" s="185" t="s">
        <v>138</v>
      </c>
      <c r="F22" s="26"/>
      <c r="G22" s="26">
        <v>1</v>
      </c>
      <c r="H22" s="173" t="s">
        <v>125</v>
      </c>
    </row>
    <row r="23" spans="1:8">
      <c r="A23" s="182" t="s">
        <v>71</v>
      </c>
      <c r="B23" s="145" t="s">
        <v>131</v>
      </c>
      <c r="C23" s="185" t="s">
        <v>133</v>
      </c>
      <c r="F23" s="26"/>
      <c r="G23" s="26">
        <v>1</v>
      </c>
      <c r="H23" s="173" t="s">
        <v>125</v>
      </c>
    </row>
    <row r="24" spans="1:8">
      <c r="A24" s="182" t="s">
        <v>71</v>
      </c>
      <c r="B24" s="145" t="s">
        <v>132</v>
      </c>
      <c r="C24" s="185" t="s">
        <v>134</v>
      </c>
      <c r="F24" s="26"/>
      <c r="G24" s="26">
        <v>1</v>
      </c>
      <c r="H24" s="173" t="s">
        <v>125</v>
      </c>
    </row>
    <row r="25" spans="1:8">
      <c r="A25" s="182" t="s">
        <v>17</v>
      </c>
      <c r="B25" s="145">
        <v>60</v>
      </c>
      <c r="C25" s="171" t="s">
        <v>107</v>
      </c>
      <c r="F25" s="40"/>
      <c r="G25" s="40">
        <v>2847</v>
      </c>
      <c r="H25" s="173"/>
    </row>
    <row r="26" spans="1:8">
      <c r="A26" s="182" t="s">
        <v>17</v>
      </c>
      <c r="B26" s="145">
        <v>67</v>
      </c>
      <c r="C26" s="171" t="s">
        <v>109</v>
      </c>
      <c r="F26" s="40"/>
      <c r="G26" s="40">
        <v>2847</v>
      </c>
      <c r="H26" s="173"/>
    </row>
    <row r="27" spans="1:8">
      <c r="A27" s="182" t="s">
        <v>17</v>
      </c>
      <c r="B27" s="150">
        <v>2.1019999999999999</v>
      </c>
      <c r="C27" s="146" t="s">
        <v>56</v>
      </c>
      <c r="F27" s="160"/>
      <c r="G27" s="160">
        <v>2847</v>
      </c>
      <c r="H27" s="141"/>
    </row>
    <row r="28" spans="1:8">
      <c r="A28" s="182"/>
      <c r="B28" s="147"/>
      <c r="C28" s="146"/>
      <c r="F28" s="24"/>
      <c r="G28" s="152"/>
    </row>
    <row r="29" spans="1:8">
      <c r="A29" s="182"/>
      <c r="B29" s="150">
        <v>2.1030000000000002</v>
      </c>
      <c r="C29" s="146" t="s">
        <v>108</v>
      </c>
      <c r="F29" s="119"/>
      <c r="G29" s="152"/>
    </row>
    <row r="30" spans="1:8">
      <c r="A30" s="182"/>
      <c r="B30" s="145">
        <v>67</v>
      </c>
      <c r="C30" s="185" t="s">
        <v>121</v>
      </c>
      <c r="F30" s="136"/>
      <c r="G30" s="139"/>
      <c r="H30" s="154"/>
    </row>
    <row r="31" spans="1:8">
      <c r="A31" s="182"/>
      <c r="B31" s="145" t="s">
        <v>112</v>
      </c>
      <c r="C31" s="149" t="s">
        <v>110</v>
      </c>
      <c r="F31" s="21"/>
      <c r="G31" s="160">
        <v>30000</v>
      </c>
      <c r="H31" s="141"/>
    </row>
    <row r="32" spans="1:8">
      <c r="A32" s="182" t="s">
        <v>17</v>
      </c>
      <c r="B32" s="145">
        <v>67</v>
      </c>
      <c r="C32" s="185" t="s">
        <v>121</v>
      </c>
      <c r="F32" s="41"/>
      <c r="G32" s="39">
        <v>30000</v>
      </c>
      <c r="H32" s="173"/>
    </row>
    <row r="33" spans="1:8">
      <c r="A33" s="182" t="s">
        <v>17</v>
      </c>
      <c r="B33" s="150">
        <v>2.1030000000000002</v>
      </c>
      <c r="C33" s="146" t="s">
        <v>108</v>
      </c>
      <c r="F33" s="39"/>
      <c r="G33" s="39">
        <v>30000</v>
      </c>
      <c r="H33" s="173"/>
    </row>
    <row r="34" spans="1:8">
      <c r="A34" s="182"/>
      <c r="B34" s="150"/>
      <c r="C34" s="146"/>
      <c r="F34" s="139"/>
      <c r="G34" s="139"/>
      <c r="H34" s="154"/>
    </row>
    <row r="35" spans="1:8">
      <c r="A35" s="182"/>
      <c r="B35" s="150">
        <v>2.1040000000000001</v>
      </c>
      <c r="C35" s="146" t="s">
        <v>57</v>
      </c>
      <c r="F35" s="139"/>
      <c r="G35" s="139"/>
      <c r="H35" s="154"/>
    </row>
    <row r="36" spans="1:8">
      <c r="A36" s="182"/>
      <c r="B36" s="145">
        <v>67</v>
      </c>
      <c r="C36" s="185" t="s">
        <v>122</v>
      </c>
      <c r="F36" s="139"/>
      <c r="G36" s="139"/>
      <c r="H36" s="154"/>
    </row>
    <row r="37" spans="1:8" s="138" customFormat="1">
      <c r="A37" s="188"/>
      <c r="B37" s="192" t="s">
        <v>112</v>
      </c>
      <c r="C37" s="149" t="s">
        <v>110</v>
      </c>
      <c r="F37" s="189"/>
      <c r="G37" s="167">
        <v>7831</v>
      </c>
      <c r="H37" s="180" t="s">
        <v>125</v>
      </c>
    </row>
    <row r="38" spans="1:8">
      <c r="A38" s="182" t="s">
        <v>17</v>
      </c>
      <c r="B38" s="145">
        <v>67</v>
      </c>
      <c r="C38" s="185" t="s">
        <v>122</v>
      </c>
      <c r="F38" s="40"/>
      <c r="G38" s="170">
        <v>7831</v>
      </c>
      <c r="H38" s="141"/>
    </row>
    <row r="39" spans="1:8">
      <c r="A39" s="182"/>
      <c r="C39" s="185"/>
      <c r="F39" s="164"/>
      <c r="G39" s="153"/>
      <c r="H39" s="141"/>
    </row>
    <row r="40" spans="1:8">
      <c r="A40" s="182" t="s">
        <v>71</v>
      </c>
      <c r="B40" s="145">
        <v>68</v>
      </c>
      <c r="C40" s="185" t="s">
        <v>135</v>
      </c>
      <c r="F40" s="139"/>
      <c r="G40" s="139"/>
      <c r="H40" s="154"/>
    </row>
    <row r="41" spans="1:8" s="138" customFormat="1">
      <c r="A41" s="188"/>
      <c r="B41" s="192" t="s">
        <v>113</v>
      </c>
      <c r="C41" s="149" t="s">
        <v>110</v>
      </c>
      <c r="F41" s="189"/>
      <c r="G41" s="167">
        <v>1</v>
      </c>
      <c r="H41" s="180" t="s">
        <v>124</v>
      </c>
    </row>
    <row r="42" spans="1:8">
      <c r="A42" s="182" t="s">
        <v>17</v>
      </c>
      <c r="B42" s="145">
        <v>68</v>
      </c>
      <c r="C42" s="185" t="s">
        <v>135</v>
      </c>
      <c r="F42" s="40"/>
      <c r="G42" s="170">
        <v>1</v>
      </c>
      <c r="H42" s="141"/>
    </row>
    <row r="43" spans="1:8">
      <c r="A43" s="182" t="s">
        <v>17</v>
      </c>
      <c r="B43" s="150">
        <v>2.1040000000000001</v>
      </c>
      <c r="C43" s="146" t="s">
        <v>57</v>
      </c>
      <c r="F43" s="170"/>
      <c r="G43" s="170">
        <v>7832</v>
      </c>
      <c r="H43" s="141"/>
    </row>
    <row r="44" spans="1:8">
      <c r="A44" s="182" t="s">
        <v>17</v>
      </c>
      <c r="B44" s="148">
        <v>2</v>
      </c>
      <c r="C44" s="185" t="s">
        <v>55</v>
      </c>
      <c r="F44" s="22"/>
      <c r="G44" s="22">
        <v>40679</v>
      </c>
      <c r="H44" s="172"/>
    </row>
    <row r="45" spans="1:8">
      <c r="A45" s="182" t="s">
        <v>17</v>
      </c>
      <c r="B45" s="147">
        <v>2235</v>
      </c>
      <c r="C45" s="146" t="s">
        <v>51</v>
      </c>
      <c r="F45" s="170"/>
      <c r="G45" s="170">
        <v>40679</v>
      </c>
      <c r="H45" s="141"/>
    </row>
    <row r="46" spans="1:8">
      <c r="A46" s="179" t="s">
        <v>17</v>
      </c>
      <c r="B46" s="142"/>
      <c r="C46" s="162" t="s">
        <v>21</v>
      </c>
      <c r="D46" s="144"/>
      <c r="E46" s="144"/>
      <c r="F46" s="169"/>
      <c r="G46" s="169">
        <v>40679</v>
      </c>
      <c r="H46" s="193"/>
    </row>
    <row r="47" spans="1:8">
      <c r="A47" s="182"/>
      <c r="C47" s="191"/>
      <c r="F47" s="139"/>
      <c r="G47" s="139"/>
      <c r="H47" s="154"/>
    </row>
    <row r="48" spans="1:8">
      <c r="A48" s="182"/>
      <c r="C48" s="146" t="s">
        <v>6</v>
      </c>
      <c r="F48" s="140"/>
      <c r="G48" s="139"/>
      <c r="H48" s="154"/>
    </row>
    <row r="49" spans="1:8" ht="25.5">
      <c r="A49" s="182" t="s">
        <v>22</v>
      </c>
      <c r="B49" s="147">
        <v>4235</v>
      </c>
      <c r="C49" s="146" t="s">
        <v>115</v>
      </c>
      <c r="F49" s="137"/>
      <c r="G49" s="139"/>
      <c r="H49" s="154"/>
    </row>
    <row r="50" spans="1:8">
      <c r="A50" s="182"/>
      <c r="B50" s="148">
        <v>2</v>
      </c>
      <c r="C50" s="185" t="s">
        <v>55</v>
      </c>
      <c r="F50" s="137"/>
      <c r="G50" s="139"/>
      <c r="H50" s="154"/>
    </row>
    <row r="51" spans="1:8">
      <c r="A51" s="182"/>
      <c r="B51" s="150">
        <v>2.1040000000000001</v>
      </c>
      <c r="C51" s="146" t="s">
        <v>123</v>
      </c>
      <c r="F51" s="137"/>
      <c r="G51" s="139"/>
      <c r="H51" s="154"/>
    </row>
    <row r="52" spans="1:8">
      <c r="A52" s="182"/>
      <c r="B52" s="145">
        <v>44</v>
      </c>
      <c r="C52" s="185" t="s">
        <v>23</v>
      </c>
      <c r="F52" s="24"/>
      <c r="G52" s="152"/>
    </row>
    <row r="53" spans="1:8" ht="27.95" customHeight="1">
      <c r="A53" s="182" t="s">
        <v>71</v>
      </c>
      <c r="B53" s="145">
        <v>54</v>
      </c>
      <c r="C53" s="185" t="s">
        <v>128</v>
      </c>
      <c r="F53" s="24"/>
      <c r="G53" s="152"/>
    </row>
    <row r="54" spans="1:8">
      <c r="A54" s="182"/>
      <c r="B54" s="145" t="s">
        <v>129</v>
      </c>
      <c r="C54" s="185" t="s">
        <v>111</v>
      </c>
      <c r="F54" s="21"/>
      <c r="G54" s="20">
        <v>7500</v>
      </c>
      <c r="H54" s="172"/>
    </row>
    <row r="55" spans="1:8" ht="27.95" customHeight="1">
      <c r="A55" s="182" t="s">
        <v>17</v>
      </c>
      <c r="B55" s="145">
        <v>54</v>
      </c>
      <c r="C55" s="185" t="s">
        <v>128</v>
      </c>
      <c r="F55" s="41"/>
      <c r="G55" s="170">
        <v>7500</v>
      </c>
      <c r="H55" s="141"/>
    </row>
    <row r="56" spans="1:8">
      <c r="A56" s="182" t="s">
        <v>17</v>
      </c>
      <c r="B56" s="145">
        <v>44</v>
      </c>
      <c r="C56" s="185" t="s">
        <v>23</v>
      </c>
      <c r="F56" s="40"/>
      <c r="G56" s="40">
        <v>7500</v>
      </c>
      <c r="H56" s="173"/>
    </row>
    <row r="57" spans="1:8">
      <c r="A57" s="182" t="s">
        <v>17</v>
      </c>
      <c r="B57" s="150">
        <v>2.1040000000000001</v>
      </c>
      <c r="C57" s="146" t="s">
        <v>123</v>
      </c>
      <c r="F57" s="22"/>
      <c r="G57" s="22">
        <v>7500</v>
      </c>
      <c r="H57" s="172"/>
    </row>
    <row r="58" spans="1:8">
      <c r="A58" s="182" t="s">
        <v>17</v>
      </c>
      <c r="B58" s="148">
        <v>2</v>
      </c>
      <c r="C58" s="185" t="s">
        <v>55</v>
      </c>
      <c r="F58" s="23"/>
      <c r="G58" s="23">
        <v>7500</v>
      </c>
      <c r="H58" s="172"/>
    </row>
    <row r="59" spans="1:8" ht="25.5">
      <c r="A59" s="182" t="s">
        <v>17</v>
      </c>
      <c r="B59" s="147">
        <v>4235</v>
      </c>
      <c r="C59" s="146" t="s">
        <v>58</v>
      </c>
      <c r="F59" s="23"/>
      <c r="G59" s="23">
        <v>7500</v>
      </c>
      <c r="H59" s="172"/>
    </row>
    <row r="60" spans="1:8">
      <c r="A60" s="179" t="s">
        <v>17</v>
      </c>
      <c r="B60" s="142"/>
      <c r="C60" s="162" t="s">
        <v>6</v>
      </c>
      <c r="D60" s="144"/>
      <c r="E60" s="144"/>
      <c r="F60" s="118"/>
      <c r="G60" s="118">
        <v>7500</v>
      </c>
      <c r="H60" s="172"/>
    </row>
    <row r="61" spans="1:8">
      <c r="A61" s="179" t="s">
        <v>17</v>
      </c>
      <c r="B61" s="142"/>
      <c r="C61" s="162" t="s">
        <v>18</v>
      </c>
      <c r="D61" s="144"/>
      <c r="E61" s="144"/>
      <c r="F61" s="170"/>
      <c r="G61" s="170">
        <v>48179</v>
      </c>
      <c r="H61" s="141"/>
    </row>
    <row r="63" spans="1:8" s="161" customFormat="1">
      <c r="A63" s="190" t="s">
        <v>71</v>
      </c>
      <c r="B63" s="175" t="s">
        <v>127</v>
      </c>
      <c r="C63" s="159"/>
      <c r="H63" s="176"/>
    </row>
    <row r="64" spans="1:8" s="161" customFormat="1">
      <c r="A64" s="175" t="s">
        <v>139</v>
      </c>
      <c r="B64" s="175"/>
      <c r="C64" s="159"/>
      <c r="H64" s="176"/>
    </row>
    <row r="65" spans="1:8" s="161" customFormat="1">
      <c r="A65" s="190" t="s">
        <v>124</v>
      </c>
      <c r="B65" s="175" t="s">
        <v>136</v>
      </c>
      <c r="C65" s="159"/>
      <c r="H65" s="176"/>
    </row>
    <row r="66" spans="1:8" s="161" customFormat="1">
      <c r="A66" s="190" t="s">
        <v>125</v>
      </c>
      <c r="B66" s="175" t="s">
        <v>126</v>
      </c>
      <c r="C66" s="159"/>
      <c r="H66" s="176"/>
    </row>
    <row r="67" spans="1:8" s="161" customFormat="1">
      <c r="A67" s="190"/>
      <c r="B67" s="158"/>
      <c r="C67" s="159"/>
      <c r="H67" s="176"/>
    </row>
    <row r="68" spans="1:8" s="161" customFormat="1">
      <c r="A68" s="190"/>
      <c r="B68" s="158"/>
      <c r="C68" s="159"/>
      <c r="H68" s="176"/>
    </row>
    <row r="69" spans="1:8" s="161" customFormat="1">
      <c r="A69" s="190"/>
      <c r="B69" s="158"/>
      <c r="C69" s="159"/>
      <c r="H69" s="176"/>
    </row>
    <row r="70" spans="1:8" s="161" customFormat="1">
      <c r="A70" s="190"/>
      <c r="B70" s="158"/>
      <c r="C70" s="159"/>
      <c r="H70" s="176"/>
    </row>
  </sheetData>
  <autoFilter ref="A14:H61">
    <filterColumn colId="5"/>
  </autoFilter>
  <mergeCells count="3">
    <mergeCell ref="A1:G1"/>
    <mergeCell ref="A2:G2"/>
    <mergeCell ref="A3:G3"/>
  </mergeCells>
  <printOptions horizontalCentered="1"/>
  <pageMargins left="0.55118110236220474" right="0.55118110236220474" top="0.74803149606299213" bottom="1.5748031496062993" header="0.51181102362204722" footer="1.1811023622047245"/>
  <pageSetup paperSize="9" scale="95" firstPageNumber="89" fitToHeight="0" orientation="portrait" blackAndWhite="1" useFirstPageNumber="1" r:id="rId1"/>
  <headerFooter alignWithMargins="0">
    <oddHeader xml:space="preserve">&amp;C   </oddHeader>
    <oddFooter>&amp;C&amp;"Times New Roman,Bold"   &amp;P</oddFooter>
  </headerFooter>
  <rowBreaks count="1" manualBreakCount="1">
    <brk id="4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13</vt:i4>
      </vt:variant>
    </vt:vector>
  </HeadingPairs>
  <TitlesOfParts>
    <vt:vector size="15" baseType="lpstr">
      <vt:lpstr>dem40</vt:lpstr>
      <vt:lpstr>dem48</vt:lpstr>
      <vt:lpstr>'dem48'!educationrevenue</vt:lpstr>
      <vt:lpstr>'dem40'!np</vt:lpstr>
      <vt:lpstr>'dem40'!Print_Area</vt:lpstr>
      <vt:lpstr>'dem48'!Print_Area</vt:lpstr>
      <vt:lpstr>'dem40'!Print_Titles</vt:lpstr>
      <vt:lpstr>'dem48'!Print_Titles</vt:lpstr>
      <vt:lpstr>'dem40'!revise</vt:lpstr>
      <vt:lpstr>'dem40'!summary</vt:lpstr>
      <vt:lpstr>'dem40'!Tourism</vt:lpstr>
      <vt:lpstr>'dem40'!tourismcap</vt:lpstr>
      <vt:lpstr>'dem40'!tourismrec</vt:lpstr>
      <vt:lpstr>'dem40'!tourismRevenue</vt:lpstr>
      <vt:lpstr>'dem40'!Voted</vt:lpstr>
    </vt:vector>
  </TitlesOfParts>
  <Company>.:L4zy w4r3z:.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Budget JA1</cp:lastModifiedBy>
  <cp:lastPrinted>2024-02-12T08:23:08Z</cp:lastPrinted>
  <dcterms:created xsi:type="dcterms:W3CDTF">2011-07-12T05:33:40Z</dcterms:created>
  <dcterms:modified xsi:type="dcterms:W3CDTF">2024-02-12T09:26:37Z</dcterms:modified>
</cp:coreProperties>
</file>